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02" firstSheet="0" activeTab="0"/>
  </bookViews>
  <sheets>
    <sheet name="План магістра" sheetId="1" r:id="rId1"/>
    <sheet name="Гр_Маг_1.5" sheetId="2" r:id="rId2"/>
  </sheets>
  <definedNames>
    <definedName name="_xlnm.Print_Titles" localSheetId="1">'Гр_Маг_1.5'!$A:$BH,'Гр_Маг_1.5'!#REF!</definedName>
    <definedName name="_xlnm.Print_Area" localSheetId="1">'Гр_Маг_1.5'!$A$1:$BI$22</definedName>
    <definedName name="_xlnm.Print_Area" localSheetId="0">'План магістра'!$A$1:$M$60</definedName>
  </definedNames>
  <calcPr fullCalcOnLoad="1"/>
</workbook>
</file>

<file path=xl/sharedStrings.xml><?xml version="1.0" encoding="utf-8"?>
<sst xmlns="http://schemas.openxmlformats.org/spreadsheetml/2006/main" count="250" uniqueCount="176">
  <si>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</si>
  <si>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</si>
  <si>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</si>
  <si>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</si>
  <si>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</si>
  <si>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</si>
  <si>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</si>
  <si>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</si>
  <si>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</si>
  <si>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</si>
  <si>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</si>
  <si>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</si>
  <si>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</si>
  <si>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</si>
  <si>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</si>
  <si>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</si>
  <si>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</si>
  <si>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</si>
  <si>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</si>
  <si>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</si>
  <si>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</si>
  <si>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</si>
  <si>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</si>
  <si>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</si>
  <si>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</si>
  <si>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</si>
  <si>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</si>
  <si>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</si>
  <si>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</si>
  <si>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</si>
  <si>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</si>
  <si>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</si>
  <si>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</si>
  <si>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</si>
  <si>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</si>
  <si>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</si>
  <si>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</si>
  <si>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</si>
  <si>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>тижнів</t>
  </si>
  <si>
    <t>Годин  у  тиждень</t>
  </si>
  <si>
    <t>9</t>
  </si>
  <si>
    <t>Заліків</t>
  </si>
  <si>
    <t>Курсових  робіт</t>
  </si>
  <si>
    <t>Курсових  проектів</t>
  </si>
  <si>
    <t>КР-9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</si>
  <si>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</si>
  <si>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</si>
  <si>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</si>
  <si>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</si>
  <si>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</si>
  <si>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</si>
  <si>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</si>
  <si>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</si>
  <si>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</si>
  <si>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Форма підсумкового контролю</t>
  </si>
  <si>
    <t>9д</t>
  </si>
  <si>
    <t>Переддипломна практика</t>
  </si>
  <si>
    <t>Охорона праці в галузі</t>
  </si>
  <si>
    <t>Індивідуальні заняття</t>
  </si>
  <si>
    <t>Екзаменів</t>
  </si>
  <si>
    <t>Науково-дослідна практика</t>
  </si>
  <si>
    <t>Мультиплатформені програмні засоби мультимедіа</t>
  </si>
  <si>
    <t>МАГІСТР</t>
  </si>
  <si>
    <t>Інтелектуальна власність</t>
  </si>
  <si>
    <t>Дидактичні основи розробки мультимедійних видань</t>
  </si>
  <si>
    <t>Математична статистика і опрацювання даних</t>
  </si>
  <si>
    <t>Мультимедійне видавництво</t>
  </si>
  <si>
    <t>Електронні ЗМІ</t>
  </si>
  <si>
    <t>Видавничий дизайн</t>
  </si>
  <si>
    <t>КР-10</t>
  </si>
  <si>
    <t>Термін навчання: 1 рік 6 міс.</t>
  </si>
  <si>
    <t>10д</t>
  </si>
  <si>
    <t>Методи наукових досліджень</t>
  </si>
  <si>
    <t>Технології мультимедійних гіпервидань</t>
  </si>
  <si>
    <t>Проектний менеджмент</t>
  </si>
  <si>
    <t>3D-технології в мультимедіа</t>
  </si>
  <si>
    <t>Видавничі бази даних</t>
  </si>
  <si>
    <t>Електронні бібліотеки, довідкові та пошукові системи</t>
  </si>
  <si>
    <t>Блок А</t>
  </si>
  <si>
    <t>Блок Б</t>
  </si>
  <si>
    <t>Видавничо-поліграфічна справа</t>
  </si>
  <si>
    <t>Ректор</t>
  </si>
  <si>
    <t>Кваліфікаційний екзамен</t>
  </si>
  <si>
    <t>(Ф 03.02 - 45)</t>
  </si>
  <si>
    <t>УЗГОДЖЕНО</t>
  </si>
  <si>
    <t>МІНІСТЕРСТВО  ОСВІТИ  І  НАУКИ, МОЛОДІ ТА СПОРТУ   УКРАЇНИ</t>
  </si>
  <si>
    <t>Проректор з навчальної роботи</t>
  </si>
  <si>
    <t>___________________А.Полухін</t>
  </si>
  <si>
    <t>_________________М.Кулик</t>
  </si>
  <si>
    <t>"_____"______________2012 р.</t>
  </si>
  <si>
    <t>"_____"____________2012 р.</t>
  </si>
  <si>
    <t>Напрям:</t>
  </si>
  <si>
    <t>Спеціальність:</t>
  </si>
  <si>
    <t>Кваліфікація магістра:</t>
  </si>
  <si>
    <t xml:space="preserve">      І. Графік навчального процесу</t>
  </si>
  <si>
    <t>Екзаменаційна сесія</t>
  </si>
  <si>
    <t>Виконання дипломної роботи, ДЕК</t>
  </si>
  <si>
    <t>Виробнича, переддипломна</t>
  </si>
  <si>
    <t xml:space="preserve">Кваліфікаційний </t>
  </si>
  <si>
    <t>Виконання  дипломної роботи</t>
  </si>
  <si>
    <t>практика</t>
  </si>
  <si>
    <t>екзамен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</si>
  <si>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 xml:space="preserve"> № НМ - 4 - 8.05150102 / 12</t>
    </r>
    <r>
      <rPr>
        <b/>
        <sz val="24"/>
        <rFont val="Arial Cyr"/>
        <family val="2"/>
      </rPr>
      <t xml:space="preserve">                                              </t>
    </r>
  </si>
  <si>
    <t>Технології електронних мультимедійних видань</t>
  </si>
  <si>
    <t xml:space="preserve"> на базі ОПП бакалавра</t>
  </si>
  <si>
    <t>ІІ. Зведені дані бюджету часу                      (в тижнях)</t>
  </si>
  <si>
    <t>2149.1   Науковий співробітник (видавничо-поліграфічна справа)</t>
  </si>
  <si>
    <t xml:space="preserve">  </t>
  </si>
  <si>
    <t xml:space="preserve">                                          </t>
  </si>
  <si>
    <t xml:space="preserve">                                      </t>
  </si>
  <si>
    <t xml:space="preserve">Обсяг  роботи  студента (годин)                    </t>
  </si>
  <si>
    <t>№</t>
  </si>
  <si>
    <t>Найменування навчальних дисциплін</t>
  </si>
  <si>
    <t xml:space="preserve">   Всього кредитів</t>
  </si>
  <si>
    <t xml:space="preserve">   Всього годин</t>
  </si>
  <si>
    <t>Робота з   викладачем</t>
  </si>
  <si>
    <t xml:space="preserve"> 9   семестр</t>
  </si>
  <si>
    <t>10    семестр</t>
  </si>
  <si>
    <t>11    семестр</t>
  </si>
  <si>
    <t>п/п</t>
  </si>
  <si>
    <t xml:space="preserve"> і види навчальної роботи студента</t>
  </si>
  <si>
    <t xml:space="preserve"> Екзамен</t>
  </si>
  <si>
    <t xml:space="preserve">  Залік</t>
  </si>
  <si>
    <t>1.1</t>
  </si>
  <si>
    <t>1.2</t>
  </si>
  <si>
    <t>Цивільний захист</t>
  </si>
  <si>
    <t>2.1.1</t>
  </si>
  <si>
    <t>2.1.2</t>
  </si>
  <si>
    <t>2.1.3</t>
  </si>
  <si>
    <t>2.1.4</t>
  </si>
  <si>
    <t xml:space="preserve">     2.2.   Цикл практичної підготовки  (1188 / 33,0)</t>
  </si>
  <si>
    <t>2.2.1.</t>
  </si>
  <si>
    <t xml:space="preserve">Виробничі практики </t>
  </si>
  <si>
    <t>2.2.1.1</t>
  </si>
  <si>
    <t>2.2.1.2</t>
  </si>
  <si>
    <t>2.2.2</t>
  </si>
  <si>
    <t>2.2.3</t>
  </si>
  <si>
    <t>3.1</t>
  </si>
  <si>
    <t>3.2</t>
  </si>
  <si>
    <t>3.3</t>
  </si>
  <si>
    <t>4.1</t>
  </si>
  <si>
    <t>4.1.1</t>
  </si>
  <si>
    <t xml:space="preserve"> </t>
  </si>
  <si>
    <t>4.2</t>
  </si>
  <si>
    <t>4.2.1</t>
  </si>
  <si>
    <t xml:space="preserve">       5. Семестровий контроль</t>
  </si>
  <si>
    <t xml:space="preserve">       Всього</t>
  </si>
  <si>
    <t>Ухвалено вченою радою факультету комп'ютерних систем</t>
  </si>
  <si>
    <t xml:space="preserve">Декан факультету комп'ютерних систем                               </t>
  </si>
  <si>
    <t xml:space="preserve">О.Литвиненко      </t>
  </si>
  <si>
    <t xml:space="preserve"> протокол  №_____ від______________2012 р.</t>
  </si>
  <si>
    <t xml:space="preserve">Завідувач  випускової  кафедри                                   </t>
  </si>
  <si>
    <t>Д.Кучеров</t>
  </si>
  <si>
    <t>4.1.2</t>
  </si>
  <si>
    <t>4.2.2</t>
  </si>
  <si>
    <t>2.1.5</t>
  </si>
  <si>
    <t>2.1.6</t>
  </si>
  <si>
    <t>2.1.7</t>
  </si>
  <si>
    <t>2.1.8</t>
  </si>
  <si>
    <t>2.1.9</t>
  </si>
  <si>
    <t>3.4</t>
  </si>
  <si>
    <t>3.5</t>
  </si>
  <si>
    <t>3.6</t>
  </si>
  <si>
    <t>Виконання дипломної роботи</t>
  </si>
  <si>
    <t>11д</t>
  </si>
  <si>
    <t xml:space="preserve">     1.   Цикл дисциплін професійно-орієнтованої гуманітарної та соціально-економічної  підготовки  ( 72 / 2,0 )                                                                  </t>
  </si>
  <si>
    <t xml:space="preserve">     2.   Цикл дисциплін природничо-наукової, професійної та практичної підготовки ( 2304/  64,0 )</t>
  </si>
  <si>
    <r>
      <t xml:space="preserve">     </t>
    </r>
    <r>
      <rPr>
        <b/>
        <sz val="16"/>
        <rFont val="Arial Cyr"/>
        <family val="0"/>
      </rPr>
      <t>2.1.   Цикл дисциплін природничо-наукової та професійної підготовки ( 1116 / 31,0 )</t>
    </r>
  </si>
  <si>
    <t xml:space="preserve">     3.   Цикл  дисциплін самостійного вибору вищого навчального закладу ( 630 / 17,5 ) 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</si>
  <si>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( 126 / 3,5 )</t>
    </r>
  </si>
  <si>
    <t>Штучний інтелект в засобах мультимедіа</t>
  </si>
  <si>
    <t xml:space="preserve">Віртуальне моделювання </t>
  </si>
  <si>
    <t>2132.2   Програміст прикладний</t>
  </si>
  <si>
    <t>Архівація та стиснення аудіо- і відеоінформації</t>
  </si>
  <si>
    <t>Основи комп'ютерної музики</t>
  </si>
  <si>
    <t>Математичні методи обробки зображень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</si>
</sst>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000000"/>
    <numFmt numFmtId="215" formatCode="0.0"/>
    <numFmt numFmtId="216" formatCode="_-* #,##0.000_р_._-;\-* #,##0.000_р_._-;_-* &quot;-&quot;??_р_.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u val="single"/>
      <sz val="9"/>
      <color indexed="12"/>
      <name val="UkrainianTimesET"/>
      <family val="0"/>
    </font>
    <font>
      <u val="single"/>
      <sz val="7.5"/>
      <color indexed="36"/>
      <name val="Arial Cyr"/>
      <family val="0"/>
    </font>
    <font>
      <sz val="13"/>
      <name val="Arial Cyr"/>
      <family val="2"/>
    </font>
    <font>
      <b/>
      <sz val="1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26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8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7" fillId="7" borderId="1" applyNumberFormat="0" applyAlignment="0" applyProtection="0"/>
    <xf numFmtId="0" fontId="28" fillId="15" borderId="2" applyNumberFormat="0" applyAlignment="0" applyProtection="0"/>
    <xf numFmtId="0" fontId="29" fillId="15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1" fillId="16" borderId="7" applyNumberFormat="0" applyAlignment="0" applyProtection="0"/>
    <xf numFmtId="0" fontId="2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15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 quotePrefix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15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Continuous" vertical="center" wrapText="1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49" fontId="4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215" fontId="41" fillId="0" borderId="47" xfId="0" applyNumberFormat="1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49" fontId="4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1" xfId="0" applyFont="1" applyFill="1" applyBorder="1" applyAlignment="1">
      <alignment horizontal="left" vertical="center" wrapText="1"/>
    </xf>
    <xf numFmtId="0" fontId="41" fillId="0" borderId="52" xfId="0" applyFont="1" applyFill="1" applyBorder="1" applyAlignment="1">
      <alignment horizontal="center" vertical="center" wrapText="1"/>
    </xf>
    <xf numFmtId="49" fontId="41" fillId="0" borderId="51" xfId="0" applyNumberFormat="1" applyFont="1" applyFill="1" applyBorder="1" applyAlignment="1">
      <alignment horizontal="center" vertical="center" wrapText="1"/>
    </xf>
    <xf numFmtId="215" fontId="41" fillId="0" borderId="53" xfId="0" applyNumberFormat="1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 applyProtection="1">
      <alignment horizontal="center" vertical="center" wrapText="1"/>
      <protection locked="0"/>
    </xf>
    <xf numFmtId="0" fontId="41" fillId="0" borderId="51" xfId="0" applyFont="1" applyFill="1" applyBorder="1" applyAlignment="1">
      <alignment horizontal="center" vertical="center" wrapText="1"/>
    </xf>
    <xf numFmtId="215" fontId="41" fillId="0" borderId="0" xfId="0" applyNumberFormat="1" applyFont="1" applyFill="1" applyBorder="1" applyAlignment="1">
      <alignment vertical="center" wrapText="1"/>
    </xf>
    <xf numFmtId="49" fontId="4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7" xfId="0" applyFont="1" applyFill="1" applyBorder="1" applyAlignment="1">
      <alignment horizontal="center" vertical="center" wrapText="1"/>
    </xf>
    <xf numFmtId="49" fontId="41" fillId="0" borderId="58" xfId="0" applyNumberFormat="1" applyFont="1" applyFill="1" applyBorder="1" applyAlignment="1">
      <alignment horizontal="center" vertical="center" wrapText="1"/>
    </xf>
    <xf numFmtId="215" fontId="41" fillId="0" borderId="59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 applyProtection="1">
      <alignment horizontal="center" vertical="center" wrapText="1"/>
      <protection locked="0"/>
    </xf>
    <xf numFmtId="0" fontId="41" fillId="0" borderId="58" xfId="0" applyFont="1" applyFill="1" applyBorder="1" applyAlignment="1">
      <alignment horizontal="center" vertical="center" wrapText="1"/>
    </xf>
    <xf numFmtId="49" fontId="41" fillId="0" borderId="44" xfId="0" applyNumberFormat="1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49" fontId="41" fillId="0" borderId="50" xfId="0" applyNumberFormat="1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49" fontId="41" fillId="0" borderId="30" xfId="0" applyNumberFormat="1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49" fontId="4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horizontal="left" vertical="center" wrapText="1"/>
    </xf>
    <xf numFmtId="0" fontId="41" fillId="0" borderId="48" xfId="0" applyFont="1" applyFill="1" applyBorder="1" applyAlignment="1">
      <alignment vertical="center" wrapText="1"/>
    </xf>
    <xf numFmtId="0" fontId="41" fillId="0" borderId="49" xfId="0" applyFont="1" applyFill="1" applyBorder="1" applyAlignment="1">
      <alignment vertical="center" wrapText="1"/>
    </xf>
    <xf numFmtId="0" fontId="41" fillId="0" borderId="44" xfId="0" applyFont="1" applyFill="1" applyBorder="1" applyAlignment="1">
      <alignment vertical="center" wrapText="1"/>
    </xf>
    <xf numFmtId="0" fontId="41" fillId="0" borderId="60" xfId="0" applyFont="1" applyFill="1" applyBorder="1" applyAlignment="1">
      <alignment vertical="center" wrapText="1"/>
    </xf>
    <xf numFmtId="49" fontId="4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6" xfId="0" applyFont="1" applyFill="1" applyBorder="1" applyAlignment="1">
      <alignment vertical="center" wrapText="1"/>
    </xf>
    <xf numFmtId="49" fontId="41" fillId="0" borderId="56" xfId="0" applyNumberFormat="1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 applyProtection="1">
      <alignment horizontal="center" vertical="center" wrapText="1"/>
      <protection locked="0"/>
    </xf>
    <xf numFmtId="49" fontId="4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3" xfId="0" applyFont="1" applyFill="1" applyBorder="1" applyAlignment="1">
      <alignment vertical="center" wrapText="1"/>
    </xf>
    <xf numFmtId="49" fontId="41" fillId="0" borderId="33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vertical="center" wrapText="1"/>
    </xf>
    <xf numFmtId="49" fontId="41" fillId="0" borderId="49" xfId="0" applyNumberFormat="1" applyFont="1" applyFill="1" applyBorder="1" applyAlignment="1">
      <alignment horizontal="center" vertical="center" wrapText="1"/>
    </xf>
    <xf numFmtId="0" fontId="41" fillId="0" borderId="46" xfId="0" applyFont="1" applyFill="1" applyBorder="1" applyAlignment="1" applyProtection="1">
      <alignment horizontal="center" vertical="center" wrapText="1"/>
      <protection locked="0"/>
    </xf>
    <xf numFmtId="0" fontId="41" fillId="0" borderId="60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 applyProtection="1">
      <alignment horizontal="center" vertical="center" wrapText="1"/>
      <protection locked="0"/>
    </xf>
    <xf numFmtId="0" fontId="41" fillId="0" borderId="59" xfId="0" applyFont="1" applyFill="1" applyBorder="1" applyAlignment="1">
      <alignment vertical="center" wrapText="1"/>
    </xf>
    <xf numFmtId="49" fontId="41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8" xfId="0" applyNumberFormat="1" applyFont="1" applyFill="1" applyBorder="1" applyAlignment="1" applyProtection="1">
      <alignment horizontal="center" vertical="center" wrapText="1"/>
      <protection locked="0"/>
    </xf>
    <xf numFmtId="215" fontId="41" fillId="0" borderId="30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vertical="center" wrapText="1"/>
    </xf>
    <xf numFmtId="0" fontId="41" fillId="0" borderId="64" xfId="0" applyFont="1" applyFill="1" applyBorder="1" applyAlignment="1">
      <alignment vertical="center" wrapText="1"/>
    </xf>
    <xf numFmtId="0" fontId="41" fillId="0" borderId="61" xfId="0" applyFont="1" applyFill="1" applyBorder="1" applyAlignment="1">
      <alignment vertical="center" wrapText="1"/>
    </xf>
    <xf numFmtId="0" fontId="41" fillId="0" borderId="65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49" fontId="19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215" fontId="19" fillId="0" borderId="16" xfId="0" applyNumberFormat="1" applyFont="1" applyFill="1" applyBorder="1" applyAlignment="1">
      <alignment horizontal="center" vertical="center" wrapText="1"/>
    </xf>
    <xf numFmtId="1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41" fillId="0" borderId="67" xfId="0" applyFont="1" applyFill="1" applyBorder="1" applyAlignment="1">
      <alignment vertical="center" wrapText="1"/>
    </xf>
    <xf numFmtId="0" fontId="19" fillId="0" borderId="67" xfId="0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69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vertical="center" wrapText="1"/>
    </xf>
    <xf numFmtId="1" fontId="19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71" xfId="0" applyFont="1" applyFill="1" applyBorder="1" applyAlignment="1" applyProtection="1">
      <alignment horizontal="center" vertical="center" wrapText="1"/>
      <protection locked="0"/>
    </xf>
    <xf numFmtId="0" fontId="19" fillId="0" borderId="50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1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vertical="center" wrapText="1"/>
    </xf>
    <xf numFmtId="1" fontId="19" fillId="0" borderId="62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72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>
      <alignment horizontal="center" vertical="center" wrapText="1"/>
    </xf>
    <xf numFmtId="1" fontId="1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75" xfId="0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1" fontId="19" fillId="0" borderId="63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>
      <alignment horizontal="center" vertical="center" wrapText="1"/>
    </xf>
    <xf numFmtId="0" fontId="19" fillId="0" borderId="76" xfId="0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43" fillId="0" borderId="0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49" fontId="43" fillId="0" borderId="0" xfId="0" applyNumberFormat="1" applyFont="1" applyFill="1" applyAlignment="1">
      <alignment horizontal="center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41" fillId="0" borderId="77" xfId="0" applyFont="1" applyFill="1" applyBorder="1" applyAlignment="1">
      <alignment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vertical="center" wrapText="1"/>
    </xf>
    <xf numFmtId="0" fontId="41" fillId="0" borderId="50" xfId="0" applyFont="1" applyFill="1" applyBorder="1" applyAlignment="1" applyProtection="1">
      <alignment vertical="center" wrapText="1"/>
      <protection locked="0"/>
    </xf>
    <xf numFmtId="0" fontId="41" fillId="0" borderId="30" xfId="0" applyFont="1" applyFill="1" applyBorder="1" applyAlignment="1" applyProtection="1">
      <alignment vertical="center" wrapText="1"/>
      <protection locked="0"/>
    </xf>
    <xf numFmtId="0" fontId="41" fillId="0" borderId="53" xfId="0" applyFont="1" applyFill="1" applyBorder="1" applyAlignment="1">
      <alignment vertical="center" wrapText="1"/>
    </xf>
    <xf numFmtId="49" fontId="41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1" xfId="0" applyNumberFormat="1" applyFont="1" applyFill="1" applyBorder="1" applyAlignment="1" applyProtection="1">
      <alignment horizontal="center" vertical="center" wrapText="1"/>
      <protection locked="0"/>
    </xf>
    <xf numFmtId="215" fontId="41" fillId="0" borderId="50" xfId="0" applyNumberFormat="1" applyFont="1" applyFill="1" applyBorder="1" applyAlignment="1">
      <alignment horizontal="center" vertical="center" wrapText="1"/>
    </xf>
    <xf numFmtId="49" fontId="41" fillId="0" borderId="78" xfId="0" applyNumberFormat="1" applyFont="1" applyFill="1" applyBorder="1" applyAlignment="1">
      <alignment horizontal="center" vertical="center" wrapText="1"/>
    </xf>
    <xf numFmtId="215" fontId="41" fillId="0" borderId="44" xfId="0" applyNumberFormat="1" applyFont="1" applyFill="1" applyBorder="1" applyAlignment="1">
      <alignment horizontal="center" vertical="center" wrapText="1"/>
    </xf>
    <xf numFmtId="0" fontId="41" fillId="0" borderId="48" xfId="0" applyFont="1" applyFill="1" applyBorder="1" applyAlignment="1" applyProtection="1">
      <alignment horizontal="center" vertical="center" wrapText="1"/>
      <protection locked="0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vertical="center" wrapText="1"/>
    </xf>
    <xf numFmtId="49" fontId="41" fillId="0" borderId="58" xfId="0" applyNumberFormat="1" applyFont="1" applyFill="1" applyBorder="1" applyAlignment="1">
      <alignment horizontal="center" vertical="center" wrapText="1"/>
    </xf>
    <xf numFmtId="0" fontId="41" fillId="0" borderId="57" xfId="0" applyFont="1" applyFill="1" applyBorder="1" applyAlignment="1" applyProtection="1">
      <alignment horizontal="center" vertical="center" wrapText="1"/>
      <protection locked="0"/>
    </xf>
    <xf numFmtId="0" fontId="41" fillId="0" borderId="70" xfId="0" applyFont="1" applyFill="1" applyBorder="1" applyAlignment="1" applyProtection="1">
      <alignment vertical="center" wrapText="1"/>
      <protection locked="0"/>
    </xf>
    <xf numFmtId="0" fontId="41" fillId="0" borderId="54" xfId="0" applyFont="1" applyFill="1" applyBorder="1" applyAlignment="1" applyProtection="1">
      <alignment horizontal="center" vertical="center" wrapText="1"/>
      <protection locked="0"/>
    </xf>
    <xf numFmtId="0" fontId="41" fillId="0" borderId="70" xfId="0" applyFont="1" applyFill="1" applyBorder="1" applyAlignment="1">
      <alignment vertical="center" wrapText="1"/>
    </xf>
    <xf numFmtId="0" fontId="41" fillId="0" borderId="44" xfId="0" applyFont="1" applyFill="1" applyBorder="1" applyAlignment="1">
      <alignment vertical="center" wrapText="1"/>
    </xf>
    <xf numFmtId="49" fontId="41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49" fontId="19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61" xfId="0" applyFont="1" applyFill="1" applyBorder="1" applyAlignment="1">
      <alignment horizontal="left" vertical="center" wrapText="1"/>
    </xf>
    <xf numFmtId="0" fontId="19" fillId="0" borderId="76" xfId="0" applyFont="1" applyFill="1" applyBorder="1" applyAlignment="1">
      <alignment horizontal="left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49" fontId="6" fillId="0" borderId="68" xfId="0" applyNumberFormat="1" applyFont="1" applyFill="1" applyBorder="1" applyAlignment="1">
      <alignment horizontal="center" vertical="center" textRotation="90" wrapText="1"/>
    </xf>
    <xf numFmtId="49" fontId="6" fillId="0" borderId="42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19" fillId="0" borderId="73" xfId="0" applyFont="1" applyFill="1" applyBorder="1" applyAlignment="1" applyProtection="1">
      <alignment horizontal="left" vertical="center" wrapText="1"/>
      <protection locked="0"/>
    </xf>
    <xf numFmtId="0" fontId="19" fillId="0" borderId="76" xfId="0" applyFont="1" applyFill="1" applyBorder="1" applyAlignment="1" applyProtection="1">
      <alignment horizontal="left" vertical="center" wrapText="1"/>
      <protection locked="0"/>
    </xf>
    <xf numFmtId="0" fontId="19" fillId="0" borderId="73" xfId="0" applyFont="1" applyFill="1" applyBorder="1" applyAlignment="1" applyProtection="1">
      <alignment horizontal="left" vertical="center" wrapText="1"/>
      <protection locked="0"/>
    </xf>
    <xf numFmtId="0" fontId="19" fillId="0" borderId="61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9" fillId="0" borderId="76" xfId="0" applyFont="1" applyFill="1" applyBorder="1" applyAlignment="1" applyProtection="1">
      <alignment horizontal="left" vertical="center" wrapText="1"/>
      <protection locked="0"/>
    </xf>
    <xf numFmtId="0" fontId="19" fillId="0" borderId="73" xfId="0" applyFont="1" applyFill="1" applyBorder="1" applyAlignment="1">
      <alignment horizontal="left" vertical="center" wrapText="1"/>
    </xf>
    <xf numFmtId="49" fontId="41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61" xfId="0" applyFont="1" applyFill="1" applyBorder="1" applyAlignment="1">
      <alignment horizontal="left" vertical="center" wrapText="1"/>
    </xf>
    <xf numFmtId="0" fontId="41" fillId="0" borderId="76" xfId="0" applyFont="1" applyFill="1" applyBorder="1" applyAlignment="1">
      <alignment horizontal="left" vertical="center" wrapText="1"/>
    </xf>
    <xf numFmtId="0" fontId="19" fillId="0" borderId="73" xfId="0" applyFont="1" applyFill="1" applyBorder="1" applyAlignment="1">
      <alignment horizontal="left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76" xfId="0" applyFont="1" applyFill="1" applyBorder="1" applyAlignment="1">
      <alignment horizontal="left" vertical="center" wrapText="1"/>
    </xf>
    <xf numFmtId="49" fontId="41" fillId="0" borderId="35" xfId="0" applyNumberFormat="1" applyFont="1" applyFill="1" applyBorder="1" applyAlignment="1">
      <alignment horizontal="center" vertical="center" textRotation="90" wrapText="1"/>
    </xf>
    <xf numFmtId="49" fontId="41" fillId="0" borderId="43" xfId="0" applyNumberFormat="1" applyFont="1" applyFill="1" applyBorder="1" applyAlignment="1">
      <alignment horizontal="center" vertical="center" textRotation="90" wrapText="1"/>
    </xf>
    <xf numFmtId="49" fontId="41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5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3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36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12" fillId="0" borderId="37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14" fillId="0" borderId="10" xfId="0" applyFont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37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12" fillId="0" borderId="38" xfId="0" applyFont="1" applyBorder="1" applyAlignment="1">
      <alignment horizontal="center" textRotation="90"/>
    </xf>
    <xf numFmtId="0" fontId="12" fillId="0" borderId="39" xfId="0" applyFont="1" applyBorder="1" applyAlignment="1">
      <alignment horizontal="center" textRotation="90"/>
    </xf>
    <xf numFmtId="0" fontId="0" fillId="0" borderId="42" xfId="0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18</xdr:col>
      <xdr:colOff>104775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20</xdr:col>
      <xdr:colOff>19050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0</xdr:row>
      <xdr:rowOff>0</xdr:rowOff>
    </xdr:from>
    <xdr:to>
      <xdr:col>25</xdr:col>
      <xdr:colOff>152400</xdr:colOff>
      <xdr:row>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0</xdr:row>
      <xdr:rowOff>0</xdr:rowOff>
    </xdr:from>
    <xdr:to>
      <xdr:col>28</xdr:col>
      <xdr:colOff>85725</xdr:colOff>
      <xdr:row>0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53</xdr:col>
      <xdr:colOff>19050</xdr:colOff>
      <xdr:row>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58475" y="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0</xdr:row>
      <xdr:rowOff>0</xdr:rowOff>
    </xdr:from>
    <xdr:to>
      <xdr:col>55</xdr:col>
      <xdr:colOff>57150</xdr:colOff>
      <xdr:row>0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10013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0</xdr:row>
      <xdr:rowOff>0</xdr:rowOff>
    </xdr:from>
    <xdr:to>
      <xdr:col>36</xdr:col>
      <xdr:colOff>19050</xdr:colOff>
      <xdr:row>0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41</xdr:col>
      <xdr:colOff>123825</xdr:colOff>
      <xdr:row>0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0</xdr:row>
      <xdr:rowOff>0</xdr:rowOff>
    </xdr:from>
    <xdr:to>
      <xdr:col>51</xdr:col>
      <xdr:colOff>123825</xdr:colOff>
      <xdr:row>0</xdr:row>
      <xdr:rowOff>0</xdr:rowOff>
    </xdr:to>
    <xdr:sp>
      <xdr:nvSpPr>
        <xdr:cNvPr id="11" name="Текст 16"/>
        <xdr:cNvSpPr txBox="1">
          <a:spLocks noChangeArrowheads="1"/>
        </xdr:cNvSpPr>
      </xdr:nvSpPr>
      <xdr:spPr>
        <a:xfrm>
          <a:off x="9182100" y="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228600</xdr:colOff>
      <xdr:row>0</xdr:row>
      <xdr:rowOff>0</xdr:rowOff>
    </xdr:to>
    <xdr:sp>
      <xdr:nvSpPr>
        <xdr:cNvPr id="12" name="Текст 17"/>
        <xdr:cNvSpPr txBox="1">
          <a:spLocks noChangeArrowheads="1"/>
        </xdr:cNvSpPr>
      </xdr:nvSpPr>
      <xdr:spPr>
        <a:xfrm>
          <a:off x="120777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59</xdr:col>
      <xdr:colOff>57150</xdr:colOff>
      <xdr:row>0</xdr:row>
      <xdr:rowOff>0</xdr:rowOff>
    </xdr:to>
    <xdr:sp>
      <xdr:nvSpPr>
        <xdr:cNvPr id="13" name="Текст 18"/>
        <xdr:cNvSpPr txBox="1">
          <a:spLocks noChangeArrowheads="1"/>
        </xdr:cNvSpPr>
      </xdr:nvSpPr>
      <xdr:spPr>
        <a:xfrm>
          <a:off x="123825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" name="Текст 19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15" name="Текст 20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" name="Текст 21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1</xdr:col>
      <xdr:colOff>0</xdr:colOff>
      <xdr:row>20</xdr:row>
      <xdr:rowOff>0</xdr:rowOff>
    </xdr:to>
    <xdr:sp>
      <xdr:nvSpPr>
        <xdr:cNvPr id="17" name="Текст 22"/>
        <xdr:cNvSpPr txBox="1">
          <a:spLocks noChangeArrowheads="1"/>
        </xdr:cNvSpPr>
      </xdr:nvSpPr>
      <xdr:spPr>
        <a:xfrm>
          <a:off x="438150" y="45720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8" name="Текст 23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1</xdr:col>
      <xdr:colOff>0</xdr:colOff>
      <xdr:row>20</xdr:row>
      <xdr:rowOff>0</xdr:rowOff>
    </xdr:to>
    <xdr:sp>
      <xdr:nvSpPr>
        <xdr:cNvPr id="19" name="Текст 24"/>
        <xdr:cNvSpPr txBox="1">
          <a:spLocks noChangeArrowheads="1"/>
        </xdr:cNvSpPr>
      </xdr:nvSpPr>
      <xdr:spPr>
        <a:xfrm>
          <a:off x="438150" y="45720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0" name="Текст 25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21" name="Текст 26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" name="Текст 27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23" name="Текст 28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1</xdr:col>
      <xdr:colOff>0</xdr:colOff>
      <xdr:row>20</xdr:row>
      <xdr:rowOff>0</xdr:rowOff>
    </xdr:to>
    <xdr:sp>
      <xdr:nvSpPr>
        <xdr:cNvPr id="24" name="Текст 29"/>
        <xdr:cNvSpPr txBox="1">
          <a:spLocks noChangeArrowheads="1"/>
        </xdr:cNvSpPr>
      </xdr:nvSpPr>
      <xdr:spPr>
        <a:xfrm>
          <a:off x="438150" y="458152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25" name="Текст 30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6" name="Текст 31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7" name="Текст 32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161925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28" name="Текст 2"/>
        <xdr:cNvSpPr txBox="1">
          <a:spLocks noChangeArrowheads="1"/>
        </xdr:cNvSpPr>
      </xdr:nvSpPr>
      <xdr:spPr>
        <a:xfrm>
          <a:off x="300037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161925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9" name="Текст 4"/>
        <xdr:cNvSpPr txBox="1">
          <a:spLocks noChangeArrowheads="1"/>
        </xdr:cNvSpPr>
      </xdr:nvSpPr>
      <xdr:spPr>
        <a:xfrm>
          <a:off x="4400550" y="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161925</xdr:colOff>
      <xdr:row>0</xdr:row>
      <xdr:rowOff>0</xdr:rowOff>
    </xdr:to>
    <xdr:sp>
      <xdr:nvSpPr>
        <xdr:cNvPr id="30" name="Текст 6"/>
        <xdr:cNvSpPr txBox="1">
          <a:spLocks noChangeArrowheads="1"/>
        </xdr:cNvSpPr>
      </xdr:nvSpPr>
      <xdr:spPr>
        <a:xfrm>
          <a:off x="60388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161925</xdr:colOff>
      <xdr:row>0</xdr:row>
      <xdr:rowOff>0</xdr:rowOff>
    </xdr:from>
    <xdr:to>
      <xdr:col>55</xdr:col>
      <xdr:colOff>66675</xdr:colOff>
      <xdr:row>0</xdr:row>
      <xdr:rowOff>0</xdr:rowOff>
    </xdr:to>
    <xdr:sp>
      <xdr:nvSpPr>
        <xdr:cNvPr id="31" name="Текст 8"/>
        <xdr:cNvSpPr txBox="1">
          <a:spLocks noChangeArrowheads="1"/>
        </xdr:cNvSpPr>
      </xdr:nvSpPr>
      <xdr:spPr>
        <a:xfrm>
          <a:off x="110204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161925</xdr:colOff>
      <xdr:row>0</xdr:row>
      <xdr:rowOff>0</xdr:rowOff>
    </xdr:from>
    <xdr:to>
      <xdr:col>41</xdr:col>
      <xdr:colOff>133350</xdr:colOff>
      <xdr:row>0</xdr:row>
      <xdr:rowOff>0</xdr:rowOff>
    </xdr:to>
    <xdr:sp>
      <xdr:nvSpPr>
        <xdr:cNvPr id="32" name="Текст 10"/>
        <xdr:cNvSpPr txBox="1">
          <a:spLocks noChangeArrowheads="1"/>
        </xdr:cNvSpPr>
      </xdr:nvSpPr>
      <xdr:spPr>
        <a:xfrm>
          <a:off x="7600950" y="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161925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33" name="Текст 16"/>
        <xdr:cNvSpPr txBox="1">
          <a:spLocks noChangeArrowheads="1"/>
        </xdr:cNvSpPr>
      </xdr:nvSpPr>
      <xdr:spPr>
        <a:xfrm>
          <a:off x="9201150" y="0"/>
          <a:ext cx="139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257175</xdr:colOff>
      <xdr:row>0</xdr:row>
      <xdr:rowOff>0</xdr:rowOff>
    </xdr:to>
    <xdr:sp>
      <xdr:nvSpPr>
        <xdr:cNvPr id="34" name="Текст 17"/>
        <xdr:cNvSpPr txBox="1">
          <a:spLocks noChangeArrowheads="1"/>
        </xdr:cNvSpPr>
      </xdr:nvSpPr>
      <xdr:spPr>
        <a:xfrm>
          <a:off x="12077700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59</xdr:col>
      <xdr:colOff>66675</xdr:colOff>
      <xdr:row>0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38250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38100</xdr:colOff>
      <xdr:row>19</xdr:row>
      <xdr:rowOff>0</xdr:rowOff>
    </xdr:to>
    <xdr:sp>
      <xdr:nvSpPr>
        <xdr:cNvPr id="36" name="Текст 1"/>
        <xdr:cNvSpPr txBox="1">
          <a:spLocks noChangeArrowheads="1"/>
        </xdr:cNvSpPr>
      </xdr:nvSpPr>
      <xdr:spPr>
        <a:xfrm>
          <a:off x="2638425" y="44481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37" name="Текст 2"/>
        <xdr:cNvSpPr txBox="1">
          <a:spLocks noChangeArrowheads="1"/>
        </xdr:cNvSpPr>
      </xdr:nvSpPr>
      <xdr:spPr>
        <a:xfrm>
          <a:off x="2981325" y="44481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19</xdr:row>
      <xdr:rowOff>0</xdr:rowOff>
    </xdr:from>
    <xdr:to>
      <xdr:col>20</xdr:col>
      <xdr:colOff>19050</xdr:colOff>
      <xdr:row>19</xdr:row>
      <xdr:rowOff>0</xdr:rowOff>
    </xdr:to>
    <xdr:sp>
      <xdr:nvSpPr>
        <xdr:cNvPr id="38" name="Текст 3"/>
        <xdr:cNvSpPr txBox="1">
          <a:spLocks noChangeArrowheads="1"/>
        </xdr:cNvSpPr>
      </xdr:nvSpPr>
      <xdr:spPr>
        <a:xfrm>
          <a:off x="3990975" y="444817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39" name="Текст 4"/>
        <xdr:cNvSpPr txBox="1">
          <a:spLocks noChangeArrowheads="1"/>
        </xdr:cNvSpPr>
      </xdr:nvSpPr>
      <xdr:spPr>
        <a:xfrm>
          <a:off x="4381500" y="4448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19</xdr:row>
      <xdr:rowOff>0</xdr:rowOff>
    </xdr:from>
    <xdr:to>
      <xdr:col>28</xdr:col>
      <xdr:colOff>85725</xdr:colOff>
      <xdr:row>19</xdr:row>
      <xdr:rowOff>0</xdr:rowOff>
    </xdr:to>
    <xdr:sp>
      <xdr:nvSpPr>
        <xdr:cNvPr id="40" name="Текст 5"/>
        <xdr:cNvSpPr txBox="1">
          <a:spLocks noChangeArrowheads="1"/>
        </xdr:cNvSpPr>
      </xdr:nvSpPr>
      <xdr:spPr>
        <a:xfrm>
          <a:off x="5695950" y="44481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41" name="Текст 6"/>
        <xdr:cNvSpPr txBox="1">
          <a:spLocks noChangeArrowheads="1"/>
        </xdr:cNvSpPr>
      </xdr:nvSpPr>
      <xdr:spPr>
        <a:xfrm>
          <a:off x="6038850" y="44481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19050</xdr:colOff>
      <xdr:row>19</xdr:row>
      <xdr:rowOff>0</xdr:rowOff>
    </xdr:to>
    <xdr:sp>
      <xdr:nvSpPr>
        <xdr:cNvPr id="42" name="Текст 7"/>
        <xdr:cNvSpPr txBox="1">
          <a:spLocks noChangeArrowheads="1"/>
        </xdr:cNvSpPr>
      </xdr:nvSpPr>
      <xdr:spPr>
        <a:xfrm>
          <a:off x="10658475" y="44481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43" name="Текст 8"/>
        <xdr:cNvSpPr txBox="1">
          <a:spLocks noChangeArrowheads="1"/>
        </xdr:cNvSpPr>
      </xdr:nvSpPr>
      <xdr:spPr>
        <a:xfrm>
          <a:off x="11001375" y="4448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19</xdr:row>
      <xdr:rowOff>0</xdr:rowOff>
    </xdr:from>
    <xdr:to>
      <xdr:col>36</xdr:col>
      <xdr:colOff>19050</xdr:colOff>
      <xdr:row>19</xdr:row>
      <xdr:rowOff>0</xdr:rowOff>
    </xdr:to>
    <xdr:sp>
      <xdr:nvSpPr>
        <xdr:cNvPr id="44" name="Текст 9"/>
        <xdr:cNvSpPr txBox="1">
          <a:spLocks noChangeArrowheads="1"/>
        </xdr:cNvSpPr>
      </xdr:nvSpPr>
      <xdr:spPr>
        <a:xfrm>
          <a:off x="7181850" y="444817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45" name="Текст 10"/>
        <xdr:cNvSpPr txBox="1">
          <a:spLocks noChangeArrowheads="1"/>
        </xdr:cNvSpPr>
      </xdr:nvSpPr>
      <xdr:spPr>
        <a:xfrm>
          <a:off x="7581900" y="44481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19</xdr:row>
      <xdr:rowOff>0</xdr:rowOff>
    </xdr:from>
    <xdr:to>
      <xdr:col>44</xdr:col>
      <xdr:colOff>57150</xdr:colOff>
      <xdr:row>19</xdr:row>
      <xdr:rowOff>0</xdr:rowOff>
    </xdr:to>
    <xdr:sp>
      <xdr:nvSpPr>
        <xdr:cNvPr id="46" name="Текст 15"/>
        <xdr:cNvSpPr txBox="1">
          <a:spLocks noChangeArrowheads="1"/>
        </xdr:cNvSpPr>
      </xdr:nvSpPr>
      <xdr:spPr>
        <a:xfrm>
          <a:off x="8820150" y="444817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47" name="Текст 16"/>
        <xdr:cNvSpPr txBox="1">
          <a:spLocks noChangeArrowheads="1"/>
        </xdr:cNvSpPr>
      </xdr:nvSpPr>
      <xdr:spPr>
        <a:xfrm>
          <a:off x="9182100" y="444817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57</xdr:col>
      <xdr:colOff>228600</xdr:colOff>
      <xdr:row>19</xdr:row>
      <xdr:rowOff>0</xdr:rowOff>
    </xdr:to>
    <xdr:sp>
      <xdr:nvSpPr>
        <xdr:cNvPr id="48" name="Текст 17"/>
        <xdr:cNvSpPr txBox="1">
          <a:spLocks noChangeArrowheads="1"/>
        </xdr:cNvSpPr>
      </xdr:nvSpPr>
      <xdr:spPr>
        <a:xfrm>
          <a:off x="12077700" y="44481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49" name="Текст 18"/>
        <xdr:cNvSpPr txBox="1">
          <a:spLocks noChangeArrowheads="1"/>
        </xdr:cNvSpPr>
      </xdr:nvSpPr>
      <xdr:spPr>
        <a:xfrm>
          <a:off x="12382500" y="44481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4481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448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4481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1001375" y="4448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4481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44817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382500" y="44481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7" name="Текст 19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58" name="Текст 20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9" name="Текст 21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1</xdr:col>
      <xdr:colOff>0</xdr:colOff>
      <xdr:row>20</xdr:row>
      <xdr:rowOff>0</xdr:rowOff>
    </xdr:to>
    <xdr:sp>
      <xdr:nvSpPr>
        <xdr:cNvPr id="60" name="Текст 22"/>
        <xdr:cNvSpPr txBox="1">
          <a:spLocks noChangeArrowheads="1"/>
        </xdr:cNvSpPr>
      </xdr:nvSpPr>
      <xdr:spPr>
        <a:xfrm>
          <a:off x="438150" y="45720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1" name="Текст 23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1</xdr:col>
      <xdr:colOff>0</xdr:colOff>
      <xdr:row>20</xdr:row>
      <xdr:rowOff>0</xdr:rowOff>
    </xdr:to>
    <xdr:sp>
      <xdr:nvSpPr>
        <xdr:cNvPr id="62" name="Текст 24"/>
        <xdr:cNvSpPr txBox="1">
          <a:spLocks noChangeArrowheads="1"/>
        </xdr:cNvSpPr>
      </xdr:nvSpPr>
      <xdr:spPr>
        <a:xfrm>
          <a:off x="438150" y="45720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3" name="Текст 25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64" name="Текст 26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5" name="Текст 27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66" name="Текст 28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1</xdr:col>
      <xdr:colOff>0</xdr:colOff>
      <xdr:row>19</xdr:row>
      <xdr:rowOff>161925</xdr:rowOff>
    </xdr:to>
    <xdr:sp>
      <xdr:nvSpPr>
        <xdr:cNvPr id="67" name="Текст 29"/>
        <xdr:cNvSpPr txBox="1">
          <a:spLocks noChangeArrowheads="1"/>
        </xdr:cNvSpPr>
      </xdr:nvSpPr>
      <xdr:spPr>
        <a:xfrm>
          <a:off x="438150" y="458152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20</xdr:row>
      <xdr:rowOff>0</xdr:rowOff>
    </xdr:to>
    <xdr:sp>
      <xdr:nvSpPr>
        <xdr:cNvPr id="68" name="Текст 30"/>
        <xdr:cNvSpPr txBox="1">
          <a:spLocks noChangeArrowheads="1"/>
        </xdr:cNvSpPr>
      </xdr:nvSpPr>
      <xdr:spPr>
        <a:xfrm>
          <a:off x="438150" y="45624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9" name="Текст 31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0" name="Текст 32"/>
        <xdr:cNvSpPr txBox="1">
          <a:spLocks noChangeArrowheads="1"/>
        </xdr:cNvSpPr>
      </xdr:nvSpPr>
      <xdr:spPr>
        <a:xfrm>
          <a:off x="4381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71" name="Текст 2"/>
        <xdr:cNvSpPr txBox="1">
          <a:spLocks noChangeArrowheads="1"/>
        </xdr:cNvSpPr>
      </xdr:nvSpPr>
      <xdr:spPr>
        <a:xfrm>
          <a:off x="2981325" y="44481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72" name="Текст 4"/>
        <xdr:cNvSpPr txBox="1">
          <a:spLocks noChangeArrowheads="1"/>
        </xdr:cNvSpPr>
      </xdr:nvSpPr>
      <xdr:spPr>
        <a:xfrm>
          <a:off x="4381500" y="4448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73" name="Текст 6"/>
        <xdr:cNvSpPr txBox="1">
          <a:spLocks noChangeArrowheads="1"/>
        </xdr:cNvSpPr>
      </xdr:nvSpPr>
      <xdr:spPr>
        <a:xfrm>
          <a:off x="6038850" y="44481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74" name="Текст 8"/>
        <xdr:cNvSpPr txBox="1">
          <a:spLocks noChangeArrowheads="1"/>
        </xdr:cNvSpPr>
      </xdr:nvSpPr>
      <xdr:spPr>
        <a:xfrm>
          <a:off x="11001375" y="4448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75" name="Текст 10"/>
        <xdr:cNvSpPr txBox="1">
          <a:spLocks noChangeArrowheads="1"/>
        </xdr:cNvSpPr>
      </xdr:nvSpPr>
      <xdr:spPr>
        <a:xfrm>
          <a:off x="7581900" y="44481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76" name="Текст 16"/>
        <xdr:cNvSpPr txBox="1">
          <a:spLocks noChangeArrowheads="1"/>
        </xdr:cNvSpPr>
      </xdr:nvSpPr>
      <xdr:spPr>
        <a:xfrm>
          <a:off x="9182100" y="444817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77" name="Текст 18"/>
        <xdr:cNvSpPr txBox="1">
          <a:spLocks noChangeArrowheads="1"/>
        </xdr:cNvSpPr>
      </xdr:nvSpPr>
      <xdr:spPr>
        <a:xfrm>
          <a:off x="12382500" y="44481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8"/>
  <sheetViews>
    <sheetView tabSelected="1" view="pageBreakPreview" zoomScale="75" zoomScaleNormal="70" zoomScaleSheetLayoutView="75" workbookViewId="0" topLeftCell="C29">
      <selection activeCell="R46" sqref="R46"/>
    </sheetView>
  </sheetViews>
  <sheetFormatPr defaultColWidth="9.125" defaultRowHeight="12.75"/>
  <cols>
    <col min="1" max="1" width="11.25390625" style="5" customWidth="1"/>
    <col min="2" max="2" width="113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9.25390625" style="2" bestFit="1" customWidth="1"/>
    <col min="15" max="15" width="11.125" style="2" bestFit="1" customWidth="1"/>
    <col min="16" max="18" width="9.25390625" style="2" bestFit="1" customWidth="1"/>
    <col min="19" max="16384" width="9.125" style="2" customWidth="1"/>
  </cols>
  <sheetData>
    <row r="1" spans="1:9" s="86" customFormat="1" ht="76.5" customHeight="1">
      <c r="A1" s="82"/>
      <c r="B1" s="83"/>
      <c r="C1" s="84"/>
      <c r="D1" s="85"/>
      <c r="E1" s="85"/>
      <c r="H1" s="87"/>
      <c r="I1" s="87"/>
    </row>
    <row r="2" spans="1:9" s="86" customFormat="1" ht="88.5" customHeight="1">
      <c r="A2" s="82"/>
      <c r="B2" s="83" t="s">
        <v>107</v>
      </c>
      <c r="C2" s="84"/>
      <c r="D2" s="85"/>
      <c r="E2" s="85"/>
      <c r="H2" s="87"/>
      <c r="I2" s="87"/>
    </row>
    <row r="3" spans="1:9" s="86" customFormat="1" ht="12" customHeight="1">
      <c r="A3" s="82"/>
      <c r="B3" s="83"/>
      <c r="C3" s="84"/>
      <c r="D3" s="85"/>
      <c r="E3" s="85"/>
      <c r="H3" s="87"/>
      <c r="I3" s="87"/>
    </row>
    <row r="4" spans="1:9" s="91" customFormat="1" ht="27.75" customHeight="1" thickBot="1">
      <c r="A4" s="88"/>
      <c r="B4" s="89" t="s">
        <v>62</v>
      </c>
      <c r="C4" s="318" t="s">
        <v>36</v>
      </c>
      <c r="D4" s="318"/>
      <c r="E4" s="318"/>
      <c r="F4" s="318"/>
      <c r="G4" s="318"/>
      <c r="H4" s="318"/>
      <c r="I4" s="90"/>
    </row>
    <row r="5" spans="1:13" s="87" customFormat="1" ht="36.75" customHeight="1" thickBot="1">
      <c r="A5" s="92" t="s">
        <v>108</v>
      </c>
      <c r="B5" s="93" t="s">
        <v>109</v>
      </c>
      <c r="C5" s="306" t="s">
        <v>54</v>
      </c>
      <c r="D5" s="299"/>
      <c r="E5" s="300" t="s">
        <v>110</v>
      </c>
      <c r="F5" s="311"/>
      <c r="G5" s="311"/>
      <c r="H5" s="311"/>
      <c r="I5" s="312"/>
      <c r="J5" s="313" t="s">
        <v>47</v>
      </c>
      <c r="K5" s="300" t="s">
        <v>37</v>
      </c>
      <c r="L5" s="301"/>
      <c r="M5" s="302"/>
    </row>
    <row r="6" spans="1:13" s="87" customFormat="1" ht="32.25" customHeight="1">
      <c r="A6" s="94" t="s">
        <v>111</v>
      </c>
      <c r="B6" s="95" t="s">
        <v>112</v>
      </c>
      <c r="C6" s="307"/>
      <c r="D6" s="308"/>
      <c r="E6" s="313" t="s">
        <v>113</v>
      </c>
      <c r="F6" s="326" t="s">
        <v>114</v>
      </c>
      <c r="G6" s="328" t="s">
        <v>115</v>
      </c>
      <c r="H6" s="329"/>
      <c r="I6" s="316" t="s">
        <v>46</v>
      </c>
      <c r="J6" s="314"/>
      <c r="K6" s="96" t="s">
        <v>116</v>
      </c>
      <c r="L6" s="97" t="s">
        <v>117</v>
      </c>
      <c r="M6" s="98" t="s">
        <v>118</v>
      </c>
    </row>
    <row r="7" spans="1:13" s="87" customFormat="1" ht="24.75" customHeight="1" hidden="1">
      <c r="A7" s="94"/>
      <c r="B7" s="99"/>
      <c r="C7" s="307"/>
      <c r="D7" s="308"/>
      <c r="E7" s="314"/>
      <c r="F7" s="326"/>
      <c r="G7" s="100"/>
      <c r="H7" s="100"/>
      <c r="I7" s="316"/>
      <c r="J7" s="314"/>
      <c r="K7" s="101"/>
      <c r="L7" s="102"/>
      <c r="M7" s="103"/>
    </row>
    <row r="8" spans="1:13" s="87" customFormat="1" ht="24.75" customHeight="1" hidden="1">
      <c r="A8" s="94"/>
      <c r="B8" s="99"/>
      <c r="C8" s="307"/>
      <c r="D8" s="308"/>
      <c r="E8" s="314"/>
      <c r="F8" s="326"/>
      <c r="G8" s="100"/>
      <c r="H8" s="100"/>
      <c r="I8" s="316"/>
      <c r="J8" s="314"/>
      <c r="K8" s="101"/>
      <c r="L8" s="102"/>
      <c r="M8" s="103"/>
    </row>
    <row r="9" spans="1:13" s="87" customFormat="1" ht="24.75" customHeight="1" hidden="1">
      <c r="A9" s="94"/>
      <c r="B9" s="99"/>
      <c r="C9" s="307"/>
      <c r="D9" s="308"/>
      <c r="E9" s="314"/>
      <c r="F9" s="326"/>
      <c r="G9" s="100"/>
      <c r="H9" s="100"/>
      <c r="I9" s="316"/>
      <c r="J9" s="314"/>
      <c r="K9" s="101"/>
      <c r="L9" s="102"/>
      <c r="M9" s="103"/>
    </row>
    <row r="10" spans="1:13" s="87" customFormat="1" ht="24.75" customHeight="1" hidden="1">
      <c r="A10" s="94"/>
      <c r="B10" s="99"/>
      <c r="C10" s="307"/>
      <c r="D10" s="308"/>
      <c r="E10" s="314"/>
      <c r="F10" s="326"/>
      <c r="G10" s="100"/>
      <c r="H10" s="100"/>
      <c r="I10" s="316"/>
      <c r="J10" s="314"/>
      <c r="K10" s="101"/>
      <c r="L10" s="102"/>
      <c r="M10" s="103"/>
    </row>
    <row r="11" spans="1:13" s="87" customFormat="1" ht="26.25" customHeight="1">
      <c r="A11" s="94" t="s">
        <v>119</v>
      </c>
      <c r="B11" s="95" t="s">
        <v>120</v>
      </c>
      <c r="C11" s="309"/>
      <c r="D11" s="310"/>
      <c r="E11" s="314"/>
      <c r="F11" s="326"/>
      <c r="G11" s="319" t="s">
        <v>45</v>
      </c>
      <c r="H11" s="319" t="s">
        <v>58</v>
      </c>
      <c r="I11" s="316"/>
      <c r="J11" s="314"/>
      <c r="K11" s="104">
        <v>17</v>
      </c>
      <c r="L11" s="105">
        <v>18</v>
      </c>
      <c r="M11" s="106"/>
    </row>
    <row r="12" spans="1:13" s="87" customFormat="1" ht="21" customHeight="1" thickBot="1">
      <c r="A12" s="94"/>
      <c r="B12" s="107"/>
      <c r="C12" s="322" t="s">
        <v>121</v>
      </c>
      <c r="D12" s="324" t="s">
        <v>122</v>
      </c>
      <c r="E12" s="314"/>
      <c r="F12" s="326"/>
      <c r="G12" s="320"/>
      <c r="H12" s="320"/>
      <c r="I12" s="316"/>
      <c r="J12" s="314"/>
      <c r="K12" s="108" t="s">
        <v>38</v>
      </c>
      <c r="L12" s="109" t="s">
        <v>38</v>
      </c>
      <c r="M12" s="110"/>
    </row>
    <row r="13" spans="1:13" s="87" customFormat="1" ht="39" customHeight="1" thickBot="1">
      <c r="A13" s="111"/>
      <c r="B13" s="112"/>
      <c r="C13" s="323"/>
      <c r="D13" s="325"/>
      <c r="E13" s="315"/>
      <c r="F13" s="327"/>
      <c r="G13" s="321"/>
      <c r="H13" s="321"/>
      <c r="I13" s="317"/>
      <c r="J13" s="315"/>
      <c r="K13" s="300" t="s">
        <v>39</v>
      </c>
      <c r="L13" s="301"/>
      <c r="M13" s="302"/>
    </row>
    <row r="14" spans="1:13" s="113" customFormat="1" ht="27.75" customHeight="1" thickBot="1">
      <c r="A14" s="334" t="s">
        <v>165</v>
      </c>
      <c r="B14" s="335"/>
      <c r="C14" s="335"/>
      <c r="D14" s="335"/>
      <c r="E14" s="335"/>
      <c r="F14" s="336"/>
      <c r="G14" s="336"/>
      <c r="H14" s="336"/>
      <c r="I14" s="336"/>
      <c r="J14" s="335"/>
      <c r="K14" s="335"/>
      <c r="L14" s="335"/>
      <c r="M14" s="337"/>
    </row>
    <row r="15" spans="1:13" s="113" customFormat="1" ht="27.75" customHeight="1">
      <c r="A15" s="114" t="s">
        <v>123</v>
      </c>
      <c r="B15" s="115" t="s">
        <v>57</v>
      </c>
      <c r="C15" s="116">
        <v>9</v>
      </c>
      <c r="D15" s="117"/>
      <c r="E15" s="118">
        <f>F15/36</f>
        <v>1</v>
      </c>
      <c r="F15" s="119">
        <v>36</v>
      </c>
      <c r="G15" s="116">
        <f>K15*17+L15*18</f>
        <v>17</v>
      </c>
      <c r="H15" s="116"/>
      <c r="I15" s="117">
        <f>F15-G15-H15</f>
        <v>19</v>
      </c>
      <c r="J15" s="120"/>
      <c r="K15" s="116">
        <v>1</v>
      </c>
      <c r="L15" s="116"/>
      <c r="M15" s="121"/>
    </row>
    <row r="16" spans="1:18" s="113" customFormat="1" ht="27.75" customHeight="1" thickBot="1">
      <c r="A16" s="122" t="s">
        <v>124</v>
      </c>
      <c r="B16" s="123" t="s">
        <v>125</v>
      </c>
      <c r="C16" s="124"/>
      <c r="D16" s="125" t="s">
        <v>55</v>
      </c>
      <c r="E16" s="126">
        <f>F16/36</f>
        <v>1</v>
      </c>
      <c r="F16" s="127">
        <v>36</v>
      </c>
      <c r="G16" s="128">
        <f>K16*17+L16*18</f>
        <v>17</v>
      </c>
      <c r="H16" s="128"/>
      <c r="I16" s="129">
        <f>F16-G16-H16</f>
        <v>19</v>
      </c>
      <c r="J16" s="130"/>
      <c r="K16" s="127">
        <v>1</v>
      </c>
      <c r="L16" s="124"/>
      <c r="M16" s="131"/>
      <c r="N16" s="132">
        <f>E15+E16</f>
        <v>2</v>
      </c>
      <c r="O16" s="132">
        <f>F15+F16</f>
        <v>72</v>
      </c>
      <c r="P16" s="132">
        <f>G15+G16</f>
        <v>34</v>
      </c>
      <c r="Q16" s="132">
        <f>H15+H16</f>
        <v>0</v>
      </c>
      <c r="R16" s="132">
        <f>I15+I16</f>
        <v>38</v>
      </c>
    </row>
    <row r="17" spans="1:13" s="113" customFormat="1" ht="27.75" customHeight="1" thickBot="1">
      <c r="A17" s="303" t="s">
        <v>166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5"/>
    </row>
    <row r="18" spans="1:13" s="113" customFormat="1" ht="27.75" customHeight="1" thickBot="1">
      <c r="A18" s="347" t="s">
        <v>167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9"/>
    </row>
    <row r="19" spans="1:13" s="113" customFormat="1" ht="27.75" customHeight="1">
      <c r="A19" s="142" t="s">
        <v>126</v>
      </c>
      <c r="B19" s="277" t="s">
        <v>75</v>
      </c>
      <c r="C19" s="119"/>
      <c r="D19" s="179" t="s">
        <v>55</v>
      </c>
      <c r="E19" s="118">
        <f aca="true" t="shared" si="0" ref="E19:E27">F19/36</f>
        <v>3</v>
      </c>
      <c r="F19" s="278">
        <v>108</v>
      </c>
      <c r="G19" s="116">
        <f aca="true" t="shared" si="1" ref="G19:G27">K19*17+L19*18</f>
        <v>34</v>
      </c>
      <c r="H19" s="143">
        <v>2</v>
      </c>
      <c r="I19" s="144">
        <f aca="true" t="shared" si="2" ref="I19:I27">F19-G19-H19</f>
        <v>72</v>
      </c>
      <c r="J19" s="145" t="s">
        <v>44</v>
      </c>
      <c r="K19" s="146">
        <v>2</v>
      </c>
      <c r="L19" s="147"/>
      <c r="M19" s="148"/>
    </row>
    <row r="20" spans="1:13" s="113" customFormat="1" ht="27.75" customHeight="1">
      <c r="A20" s="149" t="s">
        <v>127</v>
      </c>
      <c r="B20" s="293" t="s">
        <v>61</v>
      </c>
      <c r="C20" s="283" t="s">
        <v>40</v>
      </c>
      <c r="D20" s="284"/>
      <c r="E20" s="126">
        <f t="shared" si="0"/>
        <v>3</v>
      </c>
      <c r="F20" s="169">
        <v>108</v>
      </c>
      <c r="G20" s="128">
        <f t="shared" si="1"/>
        <v>34</v>
      </c>
      <c r="H20" s="150">
        <v>2</v>
      </c>
      <c r="I20" s="151">
        <f t="shared" si="2"/>
        <v>72</v>
      </c>
      <c r="J20" s="130"/>
      <c r="K20" s="294">
        <v>2</v>
      </c>
      <c r="L20" s="152"/>
      <c r="M20" s="153"/>
    </row>
    <row r="21" spans="1:13" s="113" customFormat="1" ht="27.75" customHeight="1">
      <c r="A21" s="149" t="s">
        <v>128</v>
      </c>
      <c r="B21" s="295" t="s">
        <v>173</v>
      </c>
      <c r="C21" s="283" t="s">
        <v>40</v>
      </c>
      <c r="D21" s="284"/>
      <c r="E21" s="126">
        <f t="shared" si="0"/>
        <v>3</v>
      </c>
      <c r="F21" s="169">
        <v>108</v>
      </c>
      <c r="G21" s="128">
        <f t="shared" si="1"/>
        <v>34</v>
      </c>
      <c r="H21" s="150">
        <v>2</v>
      </c>
      <c r="I21" s="151">
        <f t="shared" si="2"/>
        <v>72</v>
      </c>
      <c r="J21" s="130"/>
      <c r="K21" s="294">
        <v>2</v>
      </c>
      <c r="L21" s="152"/>
      <c r="M21" s="153"/>
    </row>
    <row r="22" spans="1:18" s="113" customFormat="1" ht="27.75" customHeight="1">
      <c r="A22" s="149" t="s">
        <v>129</v>
      </c>
      <c r="B22" s="293" t="s">
        <v>68</v>
      </c>
      <c r="C22" s="127"/>
      <c r="D22" s="125" t="s">
        <v>55</v>
      </c>
      <c r="E22" s="126">
        <f t="shared" si="0"/>
        <v>3</v>
      </c>
      <c r="F22" s="169">
        <v>108</v>
      </c>
      <c r="G22" s="128">
        <f t="shared" si="1"/>
        <v>34</v>
      </c>
      <c r="H22" s="150">
        <v>2</v>
      </c>
      <c r="I22" s="151">
        <f t="shared" si="2"/>
        <v>72</v>
      </c>
      <c r="J22" s="130"/>
      <c r="K22" s="127">
        <v>2</v>
      </c>
      <c r="L22" s="170"/>
      <c r="M22" s="171"/>
      <c r="N22" s="132">
        <f aca="true" t="shared" si="3" ref="N22:R25">E19+E20+E22</f>
        <v>9</v>
      </c>
      <c r="O22" s="132">
        <f t="shared" si="3"/>
        <v>324</v>
      </c>
      <c r="P22" s="132">
        <f t="shared" si="3"/>
        <v>102</v>
      </c>
      <c r="Q22" s="132">
        <f t="shared" si="3"/>
        <v>6</v>
      </c>
      <c r="R22" s="132">
        <f t="shared" si="3"/>
        <v>216</v>
      </c>
    </row>
    <row r="23" spans="1:18" s="113" customFormat="1" ht="27.75" customHeight="1">
      <c r="A23" s="149" t="s">
        <v>155</v>
      </c>
      <c r="B23" s="279" t="s">
        <v>72</v>
      </c>
      <c r="C23" s="127"/>
      <c r="D23" s="125" t="s">
        <v>71</v>
      </c>
      <c r="E23" s="126">
        <f t="shared" si="0"/>
        <v>3</v>
      </c>
      <c r="F23" s="169">
        <v>108</v>
      </c>
      <c r="G23" s="128">
        <f t="shared" si="1"/>
        <v>36</v>
      </c>
      <c r="H23" s="150"/>
      <c r="I23" s="151">
        <f t="shared" si="2"/>
        <v>72</v>
      </c>
      <c r="J23" s="130"/>
      <c r="K23" s="127"/>
      <c r="L23" s="170">
        <v>2</v>
      </c>
      <c r="M23" s="171"/>
      <c r="N23" s="132">
        <f t="shared" si="3"/>
        <v>9</v>
      </c>
      <c r="O23" s="132">
        <f t="shared" si="3"/>
        <v>324</v>
      </c>
      <c r="P23" s="132">
        <f t="shared" si="3"/>
        <v>104</v>
      </c>
      <c r="Q23" s="132">
        <f t="shared" si="3"/>
        <v>4</v>
      </c>
      <c r="R23" s="132">
        <f t="shared" si="3"/>
        <v>216</v>
      </c>
    </row>
    <row r="24" spans="1:18" s="113" customFormat="1" ht="27.75" customHeight="1">
      <c r="A24" s="149" t="s">
        <v>156</v>
      </c>
      <c r="B24" s="280" t="s">
        <v>65</v>
      </c>
      <c r="C24" s="127"/>
      <c r="D24" s="125" t="s">
        <v>71</v>
      </c>
      <c r="E24" s="126">
        <f t="shared" si="0"/>
        <v>3</v>
      </c>
      <c r="F24" s="169">
        <v>108</v>
      </c>
      <c r="G24" s="128">
        <f t="shared" si="1"/>
        <v>36</v>
      </c>
      <c r="H24" s="150"/>
      <c r="I24" s="151">
        <f t="shared" si="2"/>
        <v>72</v>
      </c>
      <c r="J24" s="130"/>
      <c r="K24" s="127"/>
      <c r="L24" s="170">
        <v>2</v>
      </c>
      <c r="M24" s="171"/>
      <c r="N24" s="132">
        <f t="shared" si="3"/>
        <v>9</v>
      </c>
      <c r="O24" s="132">
        <f t="shared" si="3"/>
        <v>324</v>
      </c>
      <c r="P24" s="132">
        <f t="shared" si="3"/>
        <v>104</v>
      </c>
      <c r="Q24" s="132">
        <f t="shared" si="3"/>
        <v>4</v>
      </c>
      <c r="R24" s="132">
        <f t="shared" si="3"/>
        <v>216</v>
      </c>
    </row>
    <row r="25" spans="1:18" s="113" customFormat="1" ht="27.75" customHeight="1">
      <c r="A25" s="149" t="s">
        <v>157</v>
      </c>
      <c r="B25" s="280" t="s">
        <v>171</v>
      </c>
      <c r="C25" s="127">
        <v>10</v>
      </c>
      <c r="D25" s="125"/>
      <c r="E25" s="126">
        <f t="shared" si="0"/>
        <v>4</v>
      </c>
      <c r="F25" s="169">
        <v>144</v>
      </c>
      <c r="G25" s="128">
        <f t="shared" si="1"/>
        <v>36</v>
      </c>
      <c r="H25" s="150">
        <v>12</v>
      </c>
      <c r="I25" s="151">
        <f t="shared" si="2"/>
        <v>96</v>
      </c>
      <c r="J25" s="130" t="s">
        <v>69</v>
      </c>
      <c r="K25" s="127"/>
      <c r="L25" s="170">
        <v>2</v>
      </c>
      <c r="M25" s="171"/>
      <c r="N25" s="132">
        <f t="shared" si="3"/>
        <v>10</v>
      </c>
      <c r="O25" s="132">
        <f t="shared" si="3"/>
        <v>360</v>
      </c>
      <c r="P25" s="132">
        <f t="shared" si="3"/>
        <v>106</v>
      </c>
      <c r="Q25" s="132">
        <f t="shared" si="3"/>
        <v>14</v>
      </c>
      <c r="R25" s="132">
        <f t="shared" si="3"/>
        <v>240</v>
      </c>
    </row>
    <row r="26" spans="1:18" s="113" customFormat="1" ht="27.75" customHeight="1">
      <c r="A26" s="149" t="s">
        <v>158</v>
      </c>
      <c r="B26" s="280" t="s">
        <v>66</v>
      </c>
      <c r="C26" s="127">
        <v>10</v>
      </c>
      <c r="D26" s="125"/>
      <c r="E26" s="126">
        <f t="shared" si="0"/>
        <v>6</v>
      </c>
      <c r="F26" s="169">
        <v>216</v>
      </c>
      <c r="G26" s="128">
        <f t="shared" si="1"/>
        <v>36</v>
      </c>
      <c r="H26" s="150">
        <v>36</v>
      </c>
      <c r="I26" s="151">
        <f t="shared" si="2"/>
        <v>144</v>
      </c>
      <c r="J26" s="130" t="s">
        <v>69</v>
      </c>
      <c r="K26" s="127"/>
      <c r="L26" s="170">
        <v>2</v>
      </c>
      <c r="M26" s="171"/>
      <c r="N26" s="132"/>
      <c r="O26" s="132"/>
      <c r="P26" s="132"/>
      <c r="Q26" s="132"/>
      <c r="R26" s="132"/>
    </row>
    <row r="27" spans="1:18" s="113" customFormat="1" ht="27.75" customHeight="1" thickBot="1">
      <c r="A27" s="154" t="s">
        <v>159</v>
      </c>
      <c r="B27" s="281" t="s">
        <v>76</v>
      </c>
      <c r="C27" s="134">
        <v>10</v>
      </c>
      <c r="D27" s="135"/>
      <c r="E27" s="136">
        <f t="shared" si="0"/>
        <v>3</v>
      </c>
      <c r="F27" s="155">
        <v>108</v>
      </c>
      <c r="G27" s="137">
        <f t="shared" si="1"/>
        <v>36</v>
      </c>
      <c r="H27" s="156"/>
      <c r="I27" s="157">
        <f t="shared" si="2"/>
        <v>72</v>
      </c>
      <c r="J27" s="140"/>
      <c r="K27" s="134"/>
      <c r="L27" s="158">
        <v>2</v>
      </c>
      <c r="M27" s="159"/>
      <c r="N27" s="132"/>
      <c r="O27" s="132"/>
      <c r="P27" s="132"/>
      <c r="Q27" s="132"/>
      <c r="R27" s="132"/>
    </row>
    <row r="28" spans="1:13" s="113" customFormat="1" ht="27.75" customHeight="1" thickBot="1">
      <c r="A28" s="303" t="s">
        <v>130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5"/>
    </row>
    <row r="29" spans="1:13" s="113" customFormat="1" ht="27.75" customHeight="1">
      <c r="A29" s="160" t="s">
        <v>131</v>
      </c>
      <c r="B29" s="161" t="s">
        <v>132</v>
      </c>
      <c r="C29" s="162"/>
      <c r="D29" s="163"/>
      <c r="E29" s="164"/>
      <c r="F29" s="162"/>
      <c r="G29" s="165"/>
      <c r="H29" s="165"/>
      <c r="I29" s="163"/>
      <c r="J29" s="164"/>
      <c r="K29" s="162"/>
      <c r="L29" s="165"/>
      <c r="M29" s="163"/>
    </row>
    <row r="30" spans="1:13" s="113" customFormat="1" ht="27.75" customHeight="1">
      <c r="A30" s="166" t="s">
        <v>133</v>
      </c>
      <c r="B30" s="167" t="s">
        <v>60</v>
      </c>
      <c r="C30" s="150"/>
      <c r="D30" s="168" t="s">
        <v>164</v>
      </c>
      <c r="E30" s="126">
        <f>F30/36</f>
        <v>6</v>
      </c>
      <c r="F30" s="169">
        <v>216</v>
      </c>
      <c r="G30" s="170"/>
      <c r="H30" s="170">
        <v>144</v>
      </c>
      <c r="I30" s="171">
        <f>F30-H30</f>
        <v>72</v>
      </c>
      <c r="J30" s="172"/>
      <c r="K30" s="169"/>
      <c r="L30" s="170"/>
      <c r="M30" s="171">
        <v>216</v>
      </c>
    </row>
    <row r="31" spans="1:13" s="113" customFormat="1" ht="27.75" customHeight="1">
      <c r="A31" s="166" t="s">
        <v>134</v>
      </c>
      <c r="B31" s="167" t="s">
        <v>56</v>
      </c>
      <c r="C31" s="150"/>
      <c r="D31" s="168" t="s">
        <v>164</v>
      </c>
      <c r="E31" s="126">
        <f>F31/36</f>
        <v>3</v>
      </c>
      <c r="F31" s="169">
        <v>108</v>
      </c>
      <c r="G31" s="170"/>
      <c r="H31" s="170">
        <v>72</v>
      </c>
      <c r="I31" s="171">
        <f>F31-H31</f>
        <v>36</v>
      </c>
      <c r="J31" s="172"/>
      <c r="K31" s="169"/>
      <c r="L31" s="170"/>
      <c r="M31" s="171">
        <v>108</v>
      </c>
    </row>
    <row r="32" spans="1:13" s="113" customFormat="1" ht="27.75" customHeight="1">
      <c r="A32" s="166" t="s">
        <v>135</v>
      </c>
      <c r="B32" s="167" t="s">
        <v>82</v>
      </c>
      <c r="C32" s="150"/>
      <c r="D32" s="168"/>
      <c r="E32" s="126">
        <f>F32/36</f>
        <v>1.5</v>
      </c>
      <c r="F32" s="169">
        <v>54</v>
      </c>
      <c r="G32" s="170"/>
      <c r="H32" s="170"/>
      <c r="I32" s="171">
        <v>54</v>
      </c>
      <c r="J32" s="172"/>
      <c r="K32" s="169"/>
      <c r="L32" s="170"/>
      <c r="M32" s="171">
        <v>54</v>
      </c>
    </row>
    <row r="33" spans="1:18" s="113" customFormat="1" ht="27.75" customHeight="1" thickBot="1">
      <c r="A33" s="173" t="s">
        <v>136</v>
      </c>
      <c r="B33" s="174" t="s">
        <v>163</v>
      </c>
      <c r="C33" s="156"/>
      <c r="D33" s="175"/>
      <c r="E33" s="136">
        <f>F33/36</f>
        <v>22.5</v>
      </c>
      <c r="F33" s="155">
        <v>810</v>
      </c>
      <c r="G33" s="158"/>
      <c r="H33" s="158"/>
      <c r="I33" s="159">
        <v>810</v>
      </c>
      <c r="J33" s="176"/>
      <c r="K33" s="155"/>
      <c r="L33" s="158"/>
      <c r="M33" s="159">
        <v>810</v>
      </c>
      <c r="N33" s="132">
        <f>E30+E31+E32+E33</f>
        <v>33</v>
      </c>
      <c r="O33" s="132">
        <f>F30+F31+F32+F33</f>
        <v>1188</v>
      </c>
      <c r="P33" s="132">
        <f>G30+G31+G32+G33</f>
        <v>0</v>
      </c>
      <c r="Q33" s="132">
        <f>H30+H31+H32+H33</f>
        <v>216</v>
      </c>
      <c r="R33" s="132">
        <f>I30+I31+I32+I33</f>
        <v>972</v>
      </c>
    </row>
    <row r="34" spans="1:18" s="113" customFormat="1" ht="27.75" customHeight="1" thickBot="1">
      <c r="A34" s="342" t="s">
        <v>168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4"/>
      <c r="N34" s="132">
        <f>N33+N22+N16</f>
        <v>44</v>
      </c>
      <c r="O34" s="178">
        <f>O33+O22+O16</f>
        <v>1584</v>
      </c>
      <c r="P34" s="178">
        <f>P33+P22+P16</f>
        <v>136</v>
      </c>
      <c r="Q34" s="178">
        <f>Q33+Q22+Q16</f>
        <v>222</v>
      </c>
      <c r="R34" s="178">
        <f>R33+R22+R16</f>
        <v>1226</v>
      </c>
    </row>
    <row r="35" spans="1:13" s="113" customFormat="1" ht="27.75" customHeight="1">
      <c r="A35" s="114" t="s">
        <v>137</v>
      </c>
      <c r="B35" s="296" t="s">
        <v>73</v>
      </c>
      <c r="C35" s="297" t="s">
        <v>40</v>
      </c>
      <c r="D35" s="179"/>
      <c r="E35" s="120">
        <f aca="true" t="shared" si="4" ref="E35:E40">F35/36</f>
        <v>3.5</v>
      </c>
      <c r="F35" s="119">
        <v>126</v>
      </c>
      <c r="G35" s="116">
        <f aca="true" t="shared" si="5" ref="G35:G40">K35*17+L35*18</f>
        <v>34</v>
      </c>
      <c r="H35" s="116">
        <v>8</v>
      </c>
      <c r="I35" s="117">
        <f aca="true" t="shared" si="6" ref="I35:I40">F35-G35-H35</f>
        <v>84</v>
      </c>
      <c r="J35" s="145" t="s">
        <v>44</v>
      </c>
      <c r="K35" s="180">
        <v>2</v>
      </c>
      <c r="L35" s="181"/>
      <c r="M35" s="121"/>
    </row>
    <row r="36" spans="1:13" s="113" customFormat="1" ht="27.75" customHeight="1">
      <c r="A36" s="122" t="s">
        <v>138</v>
      </c>
      <c r="B36" s="280" t="s">
        <v>174</v>
      </c>
      <c r="C36" s="128"/>
      <c r="D36" s="125" t="s">
        <v>55</v>
      </c>
      <c r="E36" s="298">
        <f t="shared" si="4"/>
        <v>4.5</v>
      </c>
      <c r="F36" s="127">
        <v>162</v>
      </c>
      <c r="G36" s="128">
        <f t="shared" si="5"/>
        <v>34</v>
      </c>
      <c r="H36" s="128">
        <v>20</v>
      </c>
      <c r="I36" s="129">
        <f t="shared" si="6"/>
        <v>108</v>
      </c>
      <c r="J36" s="130"/>
      <c r="K36" s="182">
        <v>2</v>
      </c>
      <c r="L36" s="124"/>
      <c r="M36" s="131"/>
    </row>
    <row r="37" spans="1:18" s="113" customFormat="1" ht="27.75" customHeight="1">
      <c r="A37" s="122" t="s">
        <v>139</v>
      </c>
      <c r="B37" s="282" t="s">
        <v>170</v>
      </c>
      <c r="C37" s="283"/>
      <c r="D37" s="284" t="s">
        <v>55</v>
      </c>
      <c r="E37" s="285">
        <f t="shared" si="4"/>
        <v>2</v>
      </c>
      <c r="F37" s="127">
        <v>72</v>
      </c>
      <c r="G37" s="128">
        <f t="shared" si="5"/>
        <v>34</v>
      </c>
      <c r="H37" s="128"/>
      <c r="I37" s="129">
        <f t="shared" si="6"/>
        <v>38</v>
      </c>
      <c r="J37" s="130"/>
      <c r="K37" s="182">
        <v>2</v>
      </c>
      <c r="L37" s="124"/>
      <c r="M37" s="131"/>
      <c r="N37" s="132">
        <f aca="true" t="shared" si="7" ref="N37:R40">E36+E37+E35</f>
        <v>10</v>
      </c>
      <c r="O37" s="132">
        <f t="shared" si="7"/>
        <v>360</v>
      </c>
      <c r="P37" s="132">
        <f t="shared" si="7"/>
        <v>102</v>
      </c>
      <c r="Q37" s="132">
        <f t="shared" si="7"/>
        <v>28</v>
      </c>
      <c r="R37" s="132">
        <f t="shared" si="7"/>
        <v>230</v>
      </c>
    </row>
    <row r="38" spans="1:18" s="113" customFormat="1" ht="27.75" customHeight="1">
      <c r="A38" s="122" t="s">
        <v>160</v>
      </c>
      <c r="B38" s="280" t="s">
        <v>77</v>
      </c>
      <c r="C38" s="283"/>
      <c r="D38" s="284" t="s">
        <v>71</v>
      </c>
      <c r="E38" s="285">
        <f t="shared" si="4"/>
        <v>2</v>
      </c>
      <c r="F38" s="127">
        <v>72</v>
      </c>
      <c r="G38" s="128">
        <f t="shared" si="5"/>
        <v>36</v>
      </c>
      <c r="H38" s="128"/>
      <c r="I38" s="129">
        <f t="shared" si="6"/>
        <v>36</v>
      </c>
      <c r="J38" s="130"/>
      <c r="K38" s="182"/>
      <c r="L38" s="124">
        <v>2</v>
      </c>
      <c r="M38" s="131"/>
      <c r="N38" s="132">
        <f t="shared" si="7"/>
        <v>8.5</v>
      </c>
      <c r="O38" s="132">
        <f t="shared" si="7"/>
        <v>306</v>
      </c>
      <c r="P38" s="132">
        <f t="shared" si="7"/>
        <v>104</v>
      </c>
      <c r="Q38" s="132">
        <f t="shared" si="7"/>
        <v>20</v>
      </c>
      <c r="R38" s="132">
        <f t="shared" si="7"/>
        <v>182</v>
      </c>
    </row>
    <row r="39" spans="1:18" s="113" customFormat="1" ht="27.75" customHeight="1">
      <c r="A39" s="122" t="s">
        <v>161</v>
      </c>
      <c r="B39" s="280" t="s">
        <v>67</v>
      </c>
      <c r="C39" s="283"/>
      <c r="D39" s="284" t="s">
        <v>71</v>
      </c>
      <c r="E39" s="285">
        <f t="shared" si="4"/>
        <v>2</v>
      </c>
      <c r="F39" s="127">
        <v>72</v>
      </c>
      <c r="G39" s="128">
        <f t="shared" si="5"/>
        <v>36</v>
      </c>
      <c r="H39" s="128"/>
      <c r="I39" s="129">
        <f t="shared" si="6"/>
        <v>36</v>
      </c>
      <c r="J39" s="130"/>
      <c r="K39" s="182"/>
      <c r="L39" s="124">
        <v>2</v>
      </c>
      <c r="M39" s="131"/>
      <c r="N39" s="132">
        <f t="shared" si="7"/>
        <v>6</v>
      </c>
      <c r="O39" s="132">
        <f t="shared" si="7"/>
        <v>216</v>
      </c>
      <c r="P39" s="132">
        <f t="shared" si="7"/>
        <v>106</v>
      </c>
      <c r="Q39" s="132">
        <f t="shared" si="7"/>
        <v>0</v>
      </c>
      <c r="R39" s="132">
        <f t="shared" si="7"/>
        <v>110</v>
      </c>
    </row>
    <row r="40" spans="1:18" s="113" customFormat="1" ht="27.75" customHeight="1" thickBot="1">
      <c r="A40" s="133" t="s">
        <v>162</v>
      </c>
      <c r="B40" s="281" t="s">
        <v>175</v>
      </c>
      <c r="C40" s="184"/>
      <c r="D40" s="185" t="s">
        <v>71</v>
      </c>
      <c r="E40" s="186">
        <f t="shared" si="4"/>
        <v>3.5</v>
      </c>
      <c r="F40" s="134">
        <v>126</v>
      </c>
      <c r="G40" s="137">
        <f t="shared" si="5"/>
        <v>36</v>
      </c>
      <c r="H40" s="137"/>
      <c r="I40" s="139">
        <f t="shared" si="6"/>
        <v>90</v>
      </c>
      <c r="J40" s="140"/>
      <c r="K40" s="187"/>
      <c r="L40" s="138">
        <v>2</v>
      </c>
      <c r="M40" s="141"/>
      <c r="N40" s="132">
        <f t="shared" si="7"/>
        <v>7.5</v>
      </c>
      <c r="O40" s="132">
        <f t="shared" si="7"/>
        <v>270</v>
      </c>
      <c r="P40" s="132">
        <f t="shared" si="7"/>
        <v>108</v>
      </c>
      <c r="Q40" s="132">
        <f t="shared" si="7"/>
        <v>0</v>
      </c>
      <c r="R40" s="132">
        <f t="shared" si="7"/>
        <v>162</v>
      </c>
    </row>
    <row r="41" spans="1:13" s="188" customFormat="1" ht="27.75" customHeight="1" thickBot="1">
      <c r="A41" s="339" t="s">
        <v>169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1"/>
    </row>
    <row r="42" spans="1:13" s="113" customFormat="1" ht="27.75" customHeight="1" thickBot="1">
      <c r="A42" s="189" t="s">
        <v>140</v>
      </c>
      <c r="B42" s="190" t="s">
        <v>78</v>
      </c>
      <c r="C42" s="191"/>
      <c r="D42" s="192"/>
      <c r="E42" s="193"/>
      <c r="F42" s="191"/>
      <c r="G42" s="194"/>
      <c r="H42" s="194"/>
      <c r="I42" s="192"/>
      <c r="J42" s="177"/>
      <c r="K42" s="195"/>
      <c r="L42" s="196"/>
      <c r="M42" s="197"/>
    </row>
    <row r="43" spans="1:13" s="113" customFormat="1" ht="27.75" customHeight="1">
      <c r="A43" s="142" t="s">
        <v>141</v>
      </c>
      <c r="B43" s="115" t="s">
        <v>63</v>
      </c>
      <c r="C43" s="181" t="s">
        <v>142</v>
      </c>
      <c r="D43" s="286" t="s">
        <v>55</v>
      </c>
      <c r="E43" s="287">
        <f>F43/36</f>
        <v>1.5</v>
      </c>
      <c r="F43" s="119">
        <v>54</v>
      </c>
      <c r="G43" s="116">
        <v>34</v>
      </c>
      <c r="H43" s="116"/>
      <c r="I43" s="117">
        <f>F43-G43-H43</f>
        <v>20</v>
      </c>
      <c r="J43" s="145"/>
      <c r="K43" s="288">
        <v>2</v>
      </c>
      <c r="L43" s="181"/>
      <c r="M43" s="121"/>
    </row>
    <row r="44" spans="1:13" s="113" customFormat="1" ht="27.75" customHeight="1" thickBot="1">
      <c r="A44" s="154" t="s">
        <v>153</v>
      </c>
      <c r="B44" s="183" t="s">
        <v>64</v>
      </c>
      <c r="C44" s="134"/>
      <c r="D44" s="135" t="s">
        <v>71</v>
      </c>
      <c r="E44" s="136">
        <f>F44/36</f>
        <v>2</v>
      </c>
      <c r="F44" s="134">
        <v>72</v>
      </c>
      <c r="G44" s="137">
        <f>K44*17+L44*18</f>
        <v>36</v>
      </c>
      <c r="H44" s="137"/>
      <c r="I44" s="139">
        <f>F44-G44-H44</f>
        <v>36</v>
      </c>
      <c r="J44" s="289"/>
      <c r="K44" s="137"/>
      <c r="L44" s="137">
        <v>2</v>
      </c>
      <c r="M44" s="141"/>
    </row>
    <row r="45" spans="1:13" s="113" customFormat="1" ht="27.75" customHeight="1" thickBot="1">
      <c r="A45" s="189" t="s">
        <v>143</v>
      </c>
      <c r="B45" s="190" t="s">
        <v>79</v>
      </c>
      <c r="C45" s="200"/>
      <c r="D45" s="201"/>
      <c r="E45" s="202"/>
      <c r="F45" s="200"/>
      <c r="G45" s="203"/>
      <c r="H45" s="203"/>
      <c r="I45" s="201"/>
      <c r="J45" s="202"/>
      <c r="K45" s="199"/>
      <c r="L45" s="198"/>
      <c r="M45" s="201"/>
    </row>
    <row r="46" spans="1:13" s="113" customFormat="1" ht="27.75" customHeight="1">
      <c r="A46" s="142" t="s">
        <v>144</v>
      </c>
      <c r="B46" s="115" t="s">
        <v>63</v>
      </c>
      <c r="C46" s="181" t="s">
        <v>142</v>
      </c>
      <c r="D46" s="286" t="s">
        <v>55</v>
      </c>
      <c r="E46" s="287">
        <f>F46/36</f>
        <v>1.5</v>
      </c>
      <c r="F46" s="119">
        <v>54</v>
      </c>
      <c r="G46" s="116">
        <v>34</v>
      </c>
      <c r="H46" s="116"/>
      <c r="I46" s="117">
        <f>F46-G46-H46</f>
        <v>20</v>
      </c>
      <c r="J46" s="145"/>
      <c r="K46" s="288">
        <v>2</v>
      </c>
      <c r="L46" s="181"/>
      <c r="M46" s="121"/>
    </row>
    <row r="47" spans="1:13" s="113" customFormat="1" ht="27.75" customHeight="1" thickBot="1">
      <c r="A47" s="154" t="s">
        <v>154</v>
      </c>
      <c r="B47" s="290" t="s">
        <v>74</v>
      </c>
      <c r="C47" s="138"/>
      <c r="D47" s="291" t="s">
        <v>71</v>
      </c>
      <c r="E47" s="136">
        <f>F47/36</f>
        <v>2</v>
      </c>
      <c r="F47" s="134">
        <v>72</v>
      </c>
      <c r="G47" s="137">
        <v>34</v>
      </c>
      <c r="H47" s="137"/>
      <c r="I47" s="139">
        <f>F47-G47-H47</f>
        <v>38</v>
      </c>
      <c r="J47" s="140"/>
      <c r="K47" s="292"/>
      <c r="L47" s="138">
        <v>2</v>
      </c>
      <c r="M47" s="141"/>
    </row>
    <row r="48" spans="1:13" s="113" customFormat="1" ht="27.75" customHeight="1" thickBot="1">
      <c r="A48" s="345" t="s">
        <v>48</v>
      </c>
      <c r="B48" s="204" t="s">
        <v>14</v>
      </c>
      <c r="C48" s="205"/>
      <c r="D48" s="206"/>
      <c r="E48" s="207">
        <f>F48/36</f>
        <v>87</v>
      </c>
      <c r="F48" s="208">
        <f>SUM(F43:F44,F35:F40,F30:F33,F19:F27,F15:F16)</f>
        <v>3132</v>
      </c>
      <c r="G48" s="208">
        <f>SUM(G43:G44,G35:G40,G30:G33,G19:G27,G15:G16)</f>
        <v>630</v>
      </c>
      <c r="H48" s="208">
        <f>SUM(H43:H44,H35:H40,H30:H33,H19:H27,H15:H16)</f>
        <v>300</v>
      </c>
      <c r="I48" s="208">
        <f>SUM(I43:I44,I35:I40,I30:I33,I19:I27,I15:I16)</f>
        <v>2202</v>
      </c>
      <c r="J48" s="209"/>
      <c r="K48" s="208">
        <f>SUM(K43:K44,K35:K40,K30:K33,K19:K27,K15:K16)</f>
        <v>18</v>
      </c>
      <c r="L48" s="208">
        <f>SUM(L43:L44,L35:L40,L19:L27,L15:L16)</f>
        <v>18</v>
      </c>
      <c r="M48" s="210"/>
    </row>
    <row r="49" spans="1:13" s="113" customFormat="1" ht="27.75" customHeight="1">
      <c r="A49" s="345"/>
      <c r="B49" s="211" t="s">
        <v>59</v>
      </c>
      <c r="C49" s="212">
        <v>7</v>
      </c>
      <c r="D49" s="213"/>
      <c r="E49" s="214"/>
      <c r="F49" s="215"/>
      <c r="G49" s="216"/>
      <c r="H49" s="217"/>
      <c r="I49" s="218"/>
      <c r="J49" s="219"/>
      <c r="K49" s="220">
        <v>4</v>
      </c>
      <c r="L49" s="216">
        <v>3</v>
      </c>
      <c r="M49" s="221"/>
    </row>
    <row r="50" spans="1:13" s="113" customFormat="1" ht="27.75" customHeight="1">
      <c r="A50" s="345"/>
      <c r="B50" s="222" t="s">
        <v>41</v>
      </c>
      <c r="C50" s="223"/>
      <c r="D50" s="224">
        <v>14</v>
      </c>
      <c r="E50" s="225"/>
      <c r="F50" s="226"/>
      <c r="G50" s="227"/>
      <c r="H50" s="228"/>
      <c r="I50" s="229"/>
      <c r="J50" s="230"/>
      <c r="K50" s="231">
        <v>6</v>
      </c>
      <c r="L50" s="227">
        <v>6</v>
      </c>
      <c r="M50" s="232">
        <v>2</v>
      </c>
    </row>
    <row r="51" spans="1:13" s="113" customFormat="1" ht="27.75" customHeight="1">
      <c r="A51" s="345"/>
      <c r="B51" s="222" t="s">
        <v>42</v>
      </c>
      <c r="C51" s="223"/>
      <c r="D51" s="224"/>
      <c r="E51" s="225"/>
      <c r="F51" s="226"/>
      <c r="G51" s="227"/>
      <c r="H51" s="228"/>
      <c r="I51" s="229"/>
      <c r="J51" s="230">
        <v>4</v>
      </c>
      <c r="K51" s="231">
        <v>2</v>
      </c>
      <c r="L51" s="227">
        <v>2</v>
      </c>
      <c r="M51" s="232"/>
    </row>
    <row r="52" spans="1:13" s="113" customFormat="1" ht="27.75" customHeight="1" thickBot="1">
      <c r="A52" s="346"/>
      <c r="B52" s="233" t="s">
        <v>43</v>
      </c>
      <c r="C52" s="234"/>
      <c r="D52" s="235"/>
      <c r="E52" s="236"/>
      <c r="F52" s="237"/>
      <c r="G52" s="238"/>
      <c r="H52" s="239"/>
      <c r="I52" s="240"/>
      <c r="J52" s="241"/>
      <c r="K52" s="242"/>
      <c r="L52" s="238"/>
      <c r="M52" s="243"/>
    </row>
    <row r="53" spans="1:13" s="113" customFormat="1" ht="27.75" customHeight="1" thickBot="1">
      <c r="A53" s="338" t="s">
        <v>145</v>
      </c>
      <c r="B53" s="305"/>
      <c r="C53" s="244"/>
      <c r="D53" s="245"/>
      <c r="E53" s="207">
        <f>F53/36</f>
        <v>3</v>
      </c>
      <c r="F53" s="246">
        <v>108</v>
      </c>
      <c r="G53" s="247"/>
      <c r="H53" s="247"/>
      <c r="I53" s="248">
        <v>108</v>
      </c>
      <c r="J53" s="249"/>
      <c r="K53" s="250">
        <v>54</v>
      </c>
      <c r="L53" s="251">
        <v>54</v>
      </c>
      <c r="M53" s="252"/>
    </row>
    <row r="54" spans="1:13" s="113" customFormat="1" ht="27.75" customHeight="1" thickBot="1">
      <c r="A54" s="332" t="s">
        <v>146</v>
      </c>
      <c r="B54" s="333"/>
      <c r="C54" s="253"/>
      <c r="D54" s="245"/>
      <c r="E54" s="207">
        <f>F54/36</f>
        <v>90</v>
      </c>
      <c r="F54" s="254">
        <f>F48+F53</f>
        <v>3240</v>
      </c>
      <c r="G54" s="251">
        <f>SUM(G53,G48)</f>
        <v>630</v>
      </c>
      <c r="H54" s="251">
        <f>SUM(H53,H48)</f>
        <v>300</v>
      </c>
      <c r="I54" s="252">
        <f>SUM(I53,I48)</f>
        <v>2310</v>
      </c>
      <c r="J54" s="255"/>
      <c r="K54" s="256"/>
      <c r="L54" s="251"/>
      <c r="M54" s="252"/>
    </row>
    <row r="55" spans="1:13" s="261" customFormat="1" ht="19.5" customHeight="1">
      <c r="A55" s="257"/>
      <c r="B55" s="258"/>
      <c r="C55" s="257"/>
      <c r="D55" s="257"/>
      <c r="E55" s="257"/>
      <c r="F55" s="259"/>
      <c r="G55" s="260"/>
      <c r="H55" s="260"/>
      <c r="I55" s="260"/>
      <c r="J55" s="260"/>
      <c r="K55" s="260"/>
      <c r="L55" s="259"/>
      <c r="M55" s="259"/>
    </row>
    <row r="56" spans="1:13" s="86" customFormat="1" ht="40.5" customHeight="1">
      <c r="A56" s="262"/>
      <c r="B56" s="263"/>
      <c r="C56" s="257"/>
      <c r="E56" s="264"/>
      <c r="F56" s="264"/>
      <c r="G56" s="264"/>
      <c r="H56" s="330" t="s">
        <v>147</v>
      </c>
      <c r="I56" s="330"/>
      <c r="J56" s="330"/>
      <c r="K56" s="330"/>
      <c r="L56" s="330"/>
      <c r="M56" s="330"/>
    </row>
    <row r="57" spans="1:13" s="86" customFormat="1" ht="27" customHeight="1">
      <c r="A57" s="265" t="s">
        <v>148</v>
      </c>
      <c r="C57" s="263" t="s">
        <v>149</v>
      </c>
      <c r="D57" s="266"/>
      <c r="E57" s="266"/>
      <c r="F57" s="266"/>
      <c r="G57" s="266"/>
      <c r="H57" s="331" t="s">
        <v>150</v>
      </c>
      <c r="I57" s="331"/>
      <c r="J57" s="331"/>
      <c r="K57" s="331"/>
      <c r="L57" s="331"/>
      <c r="M57" s="331"/>
    </row>
    <row r="58" spans="1:13" s="86" customFormat="1" ht="27" customHeight="1">
      <c r="A58" s="267"/>
      <c r="B58" s="268"/>
      <c r="C58" s="265"/>
      <c r="D58" s="269"/>
      <c r="E58" s="269"/>
      <c r="F58" s="269"/>
      <c r="G58" s="269"/>
      <c r="H58" s="269"/>
      <c r="I58" s="269"/>
      <c r="J58" s="269"/>
      <c r="K58" s="269"/>
      <c r="L58" s="269"/>
      <c r="M58" s="269"/>
    </row>
    <row r="59" spans="1:13" s="86" customFormat="1" ht="35.25" customHeight="1">
      <c r="A59" s="263" t="s">
        <v>151</v>
      </c>
      <c r="C59" s="263" t="s">
        <v>152</v>
      </c>
      <c r="D59" s="268"/>
      <c r="E59" s="268"/>
      <c r="F59" s="268"/>
      <c r="G59" s="270"/>
      <c r="H59" s="270"/>
      <c r="I59" s="270"/>
      <c r="J59" s="270"/>
      <c r="K59" s="270"/>
      <c r="L59" s="270"/>
      <c r="M59" s="270"/>
    </row>
    <row r="60" spans="1:13" s="86" customFormat="1" ht="22.5" customHeight="1">
      <c r="A60" s="271"/>
      <c r="B60" s="272"/>
      <c r="C60" s="273"/>
      <c r="D60" s="274"/>
      <c r="E60" s="274"/>
      <c r="F60" s="275"/>
      <c r="G60" s="275"/>
      <c r="H60" s="276"/>
      <c r="I60" s="276"/>
      <c r="J60" s="275"/>
      <c r="K60" s="275"/>
      <c r="L60" s="275"/>
      <c r="M60" s="275"/>
    </row>
    <row r="61" spans="1:9" s="86" customFormat="1" ht="11.25">
      <c r="A61" s="82"/>
      <c r="B61" s="83"/>
      <c r="C61" s="84"/>
      <c r="D61" s="85"/>
      <c r="E61" s="85"/>
      <c r="H61" s="87"/>
      <c r="I61" s="87"/>
    </row>
    <row r="62" spans="1:9" s="86" customFormat="1" ht="11.25">
      <c r="A62" s="82"/>
      <c r="B62" s="83"/>
      <c r="C62" s="84"/>
      <c r="D62" s="85"/>
      <c r="E62" s="85"/>
      <c r="H62" s="87"/>
      <c r="I62" s="87"/>
    </row>
    <row r="63" spans="1:9" s="86" customFormat="1" ht="11.25">
      <c r="A63" s="82"/>
      <c r="B63" s="83"/>
      <c r="C63" s="84"/>
      <c r="D63" s="85"/>
      <c r="E63" s="85"/>
      <c r="H63" s="87"/>
      <c r="I63" s="87"/>
    </row>
    <row r="64" spans="1:9" s="86" customFormat="1" ht="11.25">
      <c r="A64" s="82"/>
      <c r="B64" s="83"/>
      <c r="C64" s="84"/>
      <c r="D64" s="85"/>
      <c r="E64" s="85"/>
      <c r="H64" s="87"/>
      <c r="I64" s="87"/>
    </row>
    <row r="65" spans="1:9" s="86" customFormat="1" ht="11.25">
      <c r="A65" s="82"/>
      <c r="B65" s="83"/>
      <c r="C65" s="84"/>
      <c r="D65" s="85"/>
      <c r="E65" s="85"/>
      <c r="H65" s="87"/>
      <c r="I65" s="87"/>
    </row>
    <row r="66" spans="1:9" s="86" customFormat="1" ht="11.25">
      <c r="A66" s="82"/>
      <c r="B66" s="83"/>
      <c r="C66" s="84"/>
      <c r="D66" s="85"/>
      <c r="E66" s="85"/>
      <c r="H66" s="87"/>
      <c r="I66" s="87"/>
    </row>
    <row r="67" spans="1:9" s="86" customFormat="1" ht="11.25">
      <c r="A67" s="82"/>
      <c r="B67" s="83"/>
      <c r="C67" s="84"/>
      <c r="D67" s="85"/>
      <c r="E67" s="85"/>
      <c r="H67" s="87"/>
      <c r="I67" s="87"/>
    </row>
    <row r="68" spans="1:9" s="86" customFormat="1" ht="11.25">
      <c r="A68" s="82"/>
      <c r="B68" s="83"/>
      <c r="C68" s="84"/>
      <c r="D68" s="85"/>
      <c r="E68" s="85"/>
      <c r="H68" s="87"/>
      <c r="I68" s="87"/>
    </row>
    <row r="69" spans="1:9" s="86" customFormat="1" ht="11.25">
      <c r="A69" s="82"/>
      <c r="B69" s="83"/>
      <c r="C69" s="84"/>
      <c r="D69" s="85"/>
      <c r="E69" s="85"/>
      <c r="H69" s="87"/>
      <c r="I69" s="87"/>
    </row>
    <row r="70" spans="1:9" s="86" customFormat="1" ht="11.25">
      <c r="A70" s="82"/>
      <c r="B70" s="83"/>
      <c r="C70" s="84"/>
      <c r="D70" s="85"/>
      <c r="E70" s="85"/>
      <c r="H70" s="87"/>
      <c r="I70" s="87"/>
    </row>
    <row r="71" spans="1:9" s="86" customFormat="1" ht="11.25">
      <c r="A71" s="82"/>
      <c r="B71" s="83"/>
      <c r="C71" s="84"/>
      <c r="D71" s="85"/>
      <c r="E71" s="85"/>
      <c r="H71" s="87"/>
      <c r="I71" s="87"/>
    </row>
    <row r="72" spans="1:9" s="86" customFormat="1" ht="11.25">
      <c r="A72" s="82"/>
      <c r="B72" s="83"/>
      <c r="C72" s="84"/>
      <c r="D72" s="85"/>
      <c r="E72" s="85"/>
      <c r="H72" s="87"/>
      <c r="I72" s="87"/>
    </row>
    <row r="73" spans="1:9" s="86" customFormat="1" ht="11.25">
      <c r="A73" s="82"/>
      <c r="B73" s="83"/>
      <c r="C73" s="84"/>
      <c r="D73" s="85"/>
      <c r="E73" s="85"/>
      <c r="H73" s="87"/>
      <c r="I73" s="87"/>
    </row>
    <row r="74" spans="1:9" s="86" customFormat="1" ht="11.25">
      <c r="A74" s="82"/>
      <c r="B74" s="83"/>
      <c r="C74" s="84"/>
      <c r="D74" s="85"/>
      <c r="E74" s="85"/>
      <c r="H74" s="87"/>
      <c r="I74" s="87"/>
    </row>
    <row r="75" spans="1:9" s="86" customFormat="1" ht="11.25">
      <c r="A75" s="82"/>
      <c r="B75" s="83"/>
      <c r="C75" s="84"/>
      <c r="D75" s="85"/>
      <c r="E75" s="85"/>
      <c r="H75" s="87"/>
      <c r="I75" s="87"/>
    </row>
    <row r="76" spans="1:9" s="86" customFormat="1" ht="18.75" customHeight="1">
      <c r="A76" s="82"/>
      <c r="B76" s="83"/>
      <c r="C76" s="84"/>
      <c r="D76" s="85"/>
      <c r="E76" s="85"/>
      <c r="H76" s="87"/>
      <c r="I76" s="87"/>
    </row>
    <row r="77" spans="1:9" s="86" customFormat="1" ht="11.25">
      <c r="A77" s="82"/>
      <c r="B77" s="83"/>
      <c r="C77" s="84"/>
      <c r="D77" s="85"/>
      <c r="E77" s="85"/>
      <c r="H77" s="87"/>
      <c r="I77" s="87"/>
    </row>
    <row r="78" spans="1:9" s="86" customFormat="1" ht="11.25">
      <c r="A78" s="82"/>
      <c r="B78" s="83"/>
      <c r="C78" s="84"/>
      <c r="D78" s="85"/>
      <c r="E78" s="85"/>
      <c r="H78" s="87"/>
      <c r="I78" s="87"/>
    </row>
    <row r="79" spans="1:9" s="86" customFormat="1" ht="11.25">
      <c r="A79" s="82"/>
      <c r="B79" s="83"/>
      <c r="C79" s="84"/>
      <c r="D79" s="85"/>
      <c r="E79" s="85"/>
      <c r="H79" s="87"/>
      <c r="I79" s="87"/>
    </row>
    <row r="80" spans="1:9" s="86" customFormat="1" ht="11.25">
      <c r="A80" s="82"/>
      <c r="B80" s="83"/>
      <c r="C80" s="84"/>
      <c r="D80" s="85"/>
      <c r="E80" s="85"/>
      <c r="H80" s="87"/>
      <c r="I80" s="87"/>
    </row>
    <row r="81" spans="1:9" s="86" customFormat="1" ht="11.25">
      <c r="A81" s="82"/>
      <c r="B81" s="83"/>
      <c r="C81" s="84"/>
      <c r="D81" s="85"/>
      <c r="E81" s="85"/>
      <c r="H81" s="87"/>
      <c r="I81" s="87"/>
    </row>
    <row r="82" spans="1:9" s="86" customFormat="1" ht="11.25">
      <c r="A82" s="82"/>
      <c r="B82" s="83"/>
      <c r="C82" s="84"/>
      <c r="D82" s="85"/>
      <c r="E82" s="85"/>
      <c r="H82" s="87"/>
      <c r="I82" s="87"/>
    </row>
    <row r="83" spans="1:9" s="86" customFormat="1" ht="11.25">
      <c r="A83" s="82"/>
      <c r="B83" s="83"/>
      <c r="C83" s="84"/>
      <c r="D83" s="85"/>
      <c r="E83" s="85"/>
      <c r="H83" s="87"/>
      <c r="I83" s="87"/>
    </row>
    <row r="84" spans="1:9" s="86" customFormat="1" ht="11.25">
      <c r="A84" s="82"/>
      <c r="B84" s="83"/>
      <c r="C84" s="84"/>
      <c r="D84" s="85"/>
      <c r="E84" s="85"/>
      <c r="H84" s="87"/>
      <c r="I84" s="87"/>
    </row>
    <row r="85" spans="1:9" s="86" customFormat="1" ht="11.25">
      <c r="A85" s="82"/>
      <c r="B85" s="83"/>
      <c r="C85" s="84"/>
      <c r="D85" s="85"/>
      <c r="E85" s="85"/>
      <c r="H85" s="87"/>
      <c r="I85" s="87"/>
    </row>
    <row r="86" spans="1:9" s="86" customFormat="1" ht="11.25">
      <c r="A86" s="82"/>
      <c r="B86" s="83"/>
      <c r="C86" s="84"/>
      <c r="D86" s="85"/>
      <c r="E86" s="85"/>
      <c r="H86" s="87"/>
      <c r="I86" s="87"/>
    </row>
    <row r="87" spans="1:9" s="86" customFormat="1" ht="11.25">
      <c r="A87" s="82"/>
      <c r="B87" s="83"/>
      <c r="C87" s="84"/>
      <c r="D87" s="85"/>
      <c r="E87" s="85"/>
      <c r="H87" s="87"/>
      <c r="I87" s="87"/>
    </row>
    <row r="88" spans="1:9" s="86" customFormat="1" ht="11.25">
      <c r="A88" s="82"/>
      <c r="B88" s="83"/>
      <c r="C88" s="84"/>
      <c r="D88" s="85"/>
      <c r="E88" s="85"/>
      <c r="H88" s="87"/>
      <c r="I88" s="87"/>
    </row>
    <row r="89" spans="1:9" s="86" customFormat="1" ht="11.25">
      <c r="A89" s="82"/>
      <c r="B89" s="83"/>
      <c r="C89" s="84"/>
      <c r="D89" s="85"/>
      <c r="E89" s="85"/>
      <c r="H89" s="87"/>
      <c r="I89" s="87"/>
    </row>
    <row r="90" spans="1:9" s="86" customFormat="1" ht="11.25">
      <c r="A90" s="82"/>
      <c r="B90" s="83"/>
      <c r="C90" s="84"/>
      <c r="D90" s="85"/>
      <c r="E90" s="85"/>
      <c r="H90" s="87"/>
      <c r="I90" s="87"/>
    </row>
    <row r="91" spans="1:9" s="86" customFormat="1" ht="11.25">
      <c r="A91" s="82"/>
      <c r="B91" s="83"/>
      <c r="C91" s="84"/>
      <c r="D91" s="85"/>
      <c r="E91" s="85"/>
      <c r="H91" s="87"/>
      <c r="I91" s="87"/>
    </row>
    <row r="92" spans="1:9" s="86" customFormat="1" ht="11.25">
      <c r="A92" s="82"/>
      <c r="B92" s="83"/>
      <c r="C92" s="84"/>
      <c r="D92" s="85"/>
      <c r="E92" s="85"/>
      <c r="H92" s="87"/>
      <c r="I92" s="87"/>
    </row>
    <row r="93" spans="1:9" s="86" customFormat="1" ht="11.25">
      <c r="A93" s="82"/>
      <c r="B93" s="83"/>
      <c r="C93" s="84"/>
      <c r="D93" s="85"/>
      <c r="E93" s="85"/>
      <c r="H93" s="87"/>
      <c r="I93" s="87"/>
    </row>
    <row r="94" spans="1:9" s="86" customFormat="1" ht="11.25">
      <c r="A94" s="82"/>
      <c r="B94" s="83"/>
      <c r="C94" s="84"/>
      <c r="D94" s="85"/>
      <c r="E94" s="85"/>
      <c r="H94" s="87"/>
      <c r="I94" s="87"/>
    </row>
    <row r="95" spans="1:9" s="86" customFormat="1" ht="11.25">
      <c r="A95" s="82"/>
      <c r="B95" s="83"/>
      <c r="C95" s="84"/>
      <c r="D95" s="85"/>
      <c r="E95" s="85"/>
      <c r="H95" s="87"/>
      <c r="I95" s="87"/>
    </row>
    <row r="96" spans="1:9" s="86" customFormat="1" ht="11.25">
      <c r="A96" s="82"/>
      <c r="B96" s="83"/>
      <c r="C96" s="84"/>
      <c r="D96" s="85"/>
      <c r="E96" s="85"/>
      <c r="H96" s="87"/>
      <c r="I96" s="87"/>
    </row>
    <row r="97" spans="1:9" s="86" customFormat="1" ht="11.25">
      <c r="A97" s="82"/>
      <c r="B97" s="83"/>
      <c r="C97" s="84"/>
      <c r="D97" s="85"/>
      <c r="E97" s="85"/>
      <c r="H97" s="87"/>
      <c r="I97" s="87"/>
    </row>
    <row r="98" spans="1:9" s="86" customFormat="1" ht="11.25">
      <c r="A98" s="82"/>
      <c r="B98" s="83"/>
      <c r="C98" s="84"/>
      <c r="D98" s="85"/>
      <c r="E98" s="85"/>
      <c r="H98" s="87"/>
      <c r="I98" s="87"/>
    </row>
    <row r="99" spans="1:9" s="86" customFormat="1" ht="11.25">
      <c r="A99" s="82"/>
      <c r="B99" s="83"/>
      <c r="C99" s="84"/>
      <c r="D99" s="85"/>
      <c r="E99" s="85"/>
      <c r="H99" s="87"/>
      <c r="I99" s="87"/>
    </row>
    <row r="100" spans="1:9" s="86" customFormat="1" ht="11.25">
      <c r="A100" s="82"/>
      <c r="B100" s="83"/>
      <c r="C100" s="84"/>
      <c r="D100" s="85"/>
      <c r="E100" s="85"/>
      <c r="H100" s="87"/>
      <c r="I100" s="87"/>
    </row>
    <row r="101" spans="1:9" s="86" customFormat="1" ht="11.25">
      <c r="A101" s="82"/>
      <c r="B101" s="83"/>
      <c r="C101" s="84"/>
      <c r="D101" s="85"/>
      <c r="E101" s="85"/>
      <c r="H101" s="87"/>
      <c r="I101" s="87"/>
    </row>
    <row r="102" spans="1:9" s="86" customFormat="1" ht="11.25">
      <c r="A102" s="82"/>
      <c r="B102" s="83"/>
      <c r="C102" s="84"/>
      <c r="D102" s="85"/>
      <c r="E102" s="85"/>
      <c r="H102" s="87"/>
      <c r="I102" s="87"/>
    </row>
    <row r="103" spans="1:9" s="86" customFormat="1" ht="11.25">
      <c r="A103" s="82"/>
      <c r="B103" s="83"/>
      <c r="C103" s="84"/>
      <c r="D103" s="85"/>
      <c r="E103" s="85"/>
      <c r="H103" s="87"/>
      <c r="I103" s="87"/>
    </row>
    <row r="104" spans="1:9" s="86" customFormat="1" ht="11.25">
      <c r="A104" s="82"/>
      <c r="B104" s="83"/>
      <c r="C104" s="84"/>
      <c r="D104" s="85"/>
      <c r="E104" s="85"/>
      <c r="H104" s="87"/>
      <c r="I104" s="87"/>
    </row>
    <row r="105" spans="1:9" s="86" customFormat="1" ht="11.25">
      <c r="A105" s="82"/>
      <c r="B105" s="83"/>
      <c r="C105" s="84"/>
      <c r="D105" s="85"/>
      <c r="E105" s="85"/>
      <c r="H105" s="87"/>
      <c r="I105" s="87"/>
    </row>
    <row r="106" spans="1:9" s="86" customFormat="1" ht="11.25">
      <c r="A106" s="82"/>
      <c r="B106" s="83"/>
      <c r="C106" s="84"/>
      <c r="D106" s="85"/>
      <c r="E106" s="85"/>
      <c r="H106" s="87"/>
      <c r="I106" s="87"/>
    </row>
    <row r="107" spans="1:9" s="86" customFormat="1" ht="11.25">
      <c r="A107" s="82"/>
      <c r="B107" s="83"/>
      <c r="C107" s="84"/>
      <c r="D107" s="85"/>
      <c r="E107" s="85"/>
      <c r="H107" s="87"/>
      <c r="I107" s="87"/>
    </row>
    <row r="108" spans="1:9" s="86" customFormat="1" ht="11.25">
      <c r="A108" s="82"/>
      <c r="B108" s="83"/>
      <c r="C108" s="84"/>
      <c r="D108" s="85"/>
      <c r="E108" s="85"/>
      <c r="H108" s="87"/>
      <c r="I108" s="87"/>
    </row>
    <row r="109" spans="1:9" s="86" customFormat="1" ht="11.25">
      <c r="A109" s="82"/>
      <c r="B109" s="83"/>
      <c r="C109" s="84"/>
      <c r="D109" s="85"/>
      <c r="E109" s="85"/>
      <c r="H109" s="87"/>
      <c r="I109" s="87"/>
    </row>
    <row r="110" spans="1:9" s="86" customFormat="1" ht="11.25">
      <c r="A110" s="82"/>
      <c r="B110" s="83"/>
      <c r="C110" s="84"/>
      <c r="D110" s="85"/>
      <c r="E110" s="85"/>
      <c r="H110" s="87"/>
      <c r="I110" s="87"/>
    </row>
    <row r="111" spans="1:9" s="86" customFormat="1" ht="11.25">
      <c r="A111" s="82"/>
      <c r="B111" s="83"/>
      <c r="C111" s="84"/>
      <c r="D111" s="85"/>
      <c r="E111" s="85"/>
      <c r="H111" s="87"/>
      <c r="I111" s="87"/>
    </row>
    <row r="112" spans="1:9" s="86" customFormat="1" ht="11.25">
      <c r="A112" s="82"/>
      <c r="B112" s="83"/>
      <c r="C112" s="84"/>
      <c r="D112" s="85"/>
      <c r="E112" s="85"/>
      <c r="H112" s="87"/>
      <c r="I112" s="87"/>
    </row>
    <row r="113" spans="1:9" s="86" customFormat="1" ht="11.25">
      <c r="A113" s="82"/>
      <c r="B113" s="83"/>
      <c r="C113" s="84"/>
      <c r="D113" s="85"/>
      <c r="E113" s="85"/>
      <c r="H113" s="87"/>
      <c r="I113" s="87"/>
    </row>
    <row r="114" spans="1:9" s="86" customFormat="1" ht="11.25">
      <c r="A114" s="82"/>
      <c r="B114" s="83"/>
      <c r="C114" s="84"/>
      <c r="D114" s="85"/>
      <c r="E114" s="85"/>
      <c r="H114" s="87"/>
      <c r="I114" s="87"/>
    </row>
    <row r="115" spans="1:9" s="86" customFormat="1" ht="11.25">
      <c r="A115" s="82"/>
      <c r="B115" s="83"/>
      <c r="C115" s="84"/>
      <c r="D115" s="85"/>
      <c r="E115" s="85"/>
      <c r="H115" s="87"/>
      <c r="I115" s="87"/>
    </row>
    <row r="116" spans="1:9" s="86" customFormat="1" ht="11.25">
      <c r="A116" s="82"/>
      <c r="B116" s="83"/>
      <c r="C116" s="84"/>
      <c r="D116" s="85"/>
      <c r="E116" s="85"/>
      <c r="H116" s="87"/>
      <c r="I116" s="87"/>
    </row>
    <row r="117" spans="1:9" s="86" customFormat="1" ht="11.25">
      <c r="A117" s="82"/>
      <c r="B117" s="83"/>
      <c r="C117" s="84"/>
      <c r="D117" s="85"/>
      <c r="E117" s="85"/>
      <c r="H117" s="87"/>
      <c r="I117" s="87"/>
    </row>
    <row r="118" spans="1:9" s="86" customFormat="1" ht="11.25">
      <c r="A118" s="82"/>
      <c r="B118" s="83"/>
      <c r="C118" s="84"/>
      <c r="D118" s="85"/>
      <c r="E118" s="85"/>
      <c r="H118" s="87"/>
      <c r="I118" s="87"/>
    </row>
    <row r="119" spans="1:9" s="86" customFormat="1" ht="11.25">
      <c r="A119" s="82"/>
      <c r="B119" s="83"/>
      <c r="C119" s="84"/>
      <c r="D119" s="85"/>
      <c r="E119" s="85"/>
      <c r="H119" s="87"/>
      <c r="I119" s="87"/>
    </row>
    <row r="120" spans="1:9" s="86" customFormat="1" ht="11.25">
      <c r="A120" s="82"/>
      <c r="B120" s="83"/>
      <c r="C120" s="84"/>
      <c r="D120" s="85"/>
      <c r="E120" s="85"/>
      <c r="H120" s="87"/>
      <c r="I120" s="87"/>
    </row>
    <row r="121" spans="1:9" s="86" customFormat="1" ht="11.25">
      <c r="A121" s="82"/>
      <c r="B121" s="83"/>
      <c r="C121" s="84"/>
      <c r="D121" s="85"/>
      <c r="E121" s="85"/>
      <c r="H121" s="87"/>
      <c r="I121" s="87"/>
    </row>
    <row r="122" spans="1:9" s="86" customFormat="1" ht="11.25">
      <c r="A122" s="82"/>
      <c r="B122" s="83"/>
      <c r="C122" s="84"/>
      <c r="D122" s="85"/>
      <c r="E122" s="85"/>
      <c r="H122" s="87"/>
      <c r="I122" s="87"/>
    </row>
    <row r="123" spans="1:9" s="86" customFormat="1" ht="11.25">
      <c r="A123" s="82"/>
      <c r="B123" s="83"/>
      <c r="C123" s="84"/>
      <c r="D123" s="85"/>
      <c r="E123" s="85"/>
      <c r="H123" s="87"/>
      <c r="I123" s="87"/>
    </row>
    <row r="124" spans="1:9" s="86" customFormat="1" ht="11.25">
      <c r="A124" s="82"/>
      <c r="B124" s="83"/>
      <c r="C124" s="84"/>
      <c r="D124" s="85"/>
      <c r="E124" s="85"/>
      <c r="H124" s="87"/>
      <c r="I124" s="87"/>
    </row>
    <row r="125" spans="1:9" s="86" customFormat="1" ht="11.25">
      <c r="A125" s="82"/>
      <c r="B125" s="83"/>
      <c r="C125" s="84"/>
      <c r="D125" s="85"/>
      <c r="E125" s="85"/>
      <c r="H125" s="87"/>
      <c r="I125" s="87"/>
    </row>
    <row r="126" spans="1:9" s="86" customFormat="1" ht="11.25">
      <c r="A126" s="82"/>
      <c r="B126" s="83"/>
      <c r="C126" s="84"/>
      <c r="D126" s="85"/>
      <c r="E126" s="85"/>
      <c r="H126" s="87"/>
      <c r="I126" s="87"/>
    </row>
    <row r="127" spans="1:9" s="86" customFormat="1" ht="11.25">
      <c r="A127" s="82"/>
      <c r="B127" s="83"/>
      <c r="C127" s="84"/>
      <c r="D127" s="85"/>
      <c r="E127" s="85"/>
      <c r="H127" s="87"/>
      <c r="I127" s="87"/>
    </row>
    <row r="128" spans="1:9" s="86" customFormat="1" ht="11.25">
      <c r="A128" s="82"/>
      <c r="B128" s="83"/>
      <c r="C128" s="84"/>
      <c r="D128" s="85"/>
      <c r="E128" s="85"/>
      <c r="H128" s="87"/>
      <c r="I128" s="87"/>
    </row>
    <row r="129" spans="1:9" s="86" customFormat="1" ht="11.25">
      <c r="A129" s="82"/>
      <c r="B129" s="83"/>
      <c r="C129" s="84"/>
      <c r="D129" s="85"/>
      <c r="E129" s="85"/>
      <c r="H129" s="87"/>
      <c r="I129" s="87"/>
    </row>
    <row r="130" spans="1:9" s="86" customFormat="1" ht="11.25">
      <c r="A130" s="82"/>
      <c r="B130" s="83"/>
      <c r="C130" s="84"/>
      <c r="D130" s="85"/>
      <c r="E130" s="85"/>
      <c r="H130" s="87"/>
      <c r="I130" s="87"/>
    </row>
    <row r="131" spans="1:9" s="86" customFormat="1" ht="11.25">
      <c r="A131" s="82"/>
      <c r="B131" s="83"/>
      <c r="C131" s="84"/>
      <c r="D131" s="85"/>
      <c r="E131" s="85"/>
      <c r="H131" s="87"/>
      <c r="I131" s="87"/>
    </row>
    <row r="132" spans="1:9" s="86" customFormat="1" ht="11.25">
      <c r="A132" s="82"/>
      <c r="B132" s="83"/>
      <c r="C132" s="84"/>
      <c r="D132" s="85"/>
      <c r="E132" s="85"/>
      <c r="H132" s="87"/>
      <c r="I132" s="87"/>
    </row>
    <row r="133" spans="1:9" s="86" customFormat="1" ht="11.25">
      <c r="A133" s="82"/>
      <c r="B133" s="83"/>
      <c r="C133" s="84"/>
      <c r="D133" s="85"/>
      <c r="E133" s="85"/>
      <c r="H133" s="87"/>
      <c r="I133" s="87"/>
    </row>
    <row r="134" spans="1:9" s="86" customFormat="1" ht="11.25">
      <c r="A134" s="82"/>
      <c r="B134" s="83"/>
      <c r="C134" s="84"/>
      <c r="D134" s="85"/>
      <c r="E134" s="85"/>
      <c r="H134" s="87"/>
      <c r="I134" s="87"/>
    </row>
    <row r="135" spans="1:9" s="86" customFormat="1" ht="11.25">
      <c r="A135" s="82"/>
      <c r="B135" s="83"/>
      <c r="C135" s="84"/>
      <c r="D135" s="85"/>
      <c r="E135" s="85"/>
      <c r="H135" s="87"/>
      <c r="I135" s="87"/>
    </row>
    <row r="136" spans="1:9" s="86" customFormat="1" ht="11.25">
      <c r="A136" s="82"/>
      <c r="B136" s="83"/>
      <c r="C136" s="84"/>
      <c r="D136" s="85"/>
      <c r="E136" s="85"/>
      <c r="H136" s="87"/>
      <c r="I136" s="87"/>
    </row>
    <row r="137" spans="1:9" s="86" customFormat="1" ht="11.25">
      <c r="A137" s="82"/>
      <c r="B137" s="83"/>
      <c r="C137" s="84"/>
      <c r="D137" s="85"/>
      <c r="E137" s="85"/>
      <c r="H137" s="87"/>
      <c r="I137" s="87"/>
    </row>
    <row r="138" spans="1:9" s="86" customFormat="1" ht="11.25">
      <c r="A138" s="82"/>
      <c r="B138" s="83"/>
      <c r="C138" s="84"/>
      <c r="D138" s="85"/>
      <c r="E138" s="85"/>
      <c r="H138" s="87"/>
      <c r="I138" s="87"/>
    </row>
    <row r="139" spans="1:9" s="86" customFormat="1" ht="11.25">
      <c r="A139" s="82"/>
      <c r="B139" s="83"/>
      <c r="C139" s="84"/>
      <c r="D139" s="85"/>
      <c r="E139" s="85"/>
      <c r="H139" s="87"/>
      <c r="I139" s="87"/>
    </row>
    <row r="140" spans="1:9" s="86" customFormat="1" ht="11.25">
      <c r="A140" s="82"/>
      <c r="B140" s="83"/>
      <c r="C140" s="84"/>
      <c r="D140" s="85"/>
      <c r="E140" s="85"/>
      <c r="H140" s="87"/>
      <c r="I140" s="87"/>
    </row>
    <row r="141" spans="1:9" s="86" customFormat="1" ht="11.25">
      <c r="A141" s="82"/>
      <c r="B141" s="83"/>
      <c r="C141" s="84"/>
      <c r="D141" s="85"/>
      <c r="E141" s="85"/>
      <c r="H141" s="87"/>
      <c r="I141" s="87"/>
    </row>
    <row r="142" spans="1:9" s="86" customFormat="1" ht="11.25">
      <c r="A142" s="82"/>
      <c r="B142" s="83"/>
      <c r="C142" s="84"/>
      <c r="D142" s="85"/>
      <c r="E142" s="85"/>
      <c r="H142" s="87"/>
      <c r="I142" s="87"/>
    </row>
    <row r="143" spans="1:9" s="86" customFormat="1" ht="11.25">
      <c r="A143" s="82"/>
      <c r="B143" s="83"/>
      <c r="C143" s="84"/>
      <c r="D143" s="85"/>
      <c r="E143" s="85"/>
      <c r="H143" s="87"/>
      <c r="I143" s="87"/>
    </row>
    <row r="144" spans="1:9" s="86" customFormat="1" ht="11.25">
      <c r="A144" s="82"/>
      <c r="B144" s="83"/>
      <c r="C144" s="84"/>
      <c r="D144" s="85"/>
      <c r="E144" s="85"/>
      <c r="H144" s="87"/>
      <c r="I144" s="87"/>
    </row>
    <row r="145" spans="1:9" s="86" customFormat="1" ht="11.25">
      <c r="A145" s="82"/>
      <c r="B145" s="83"/>
      <c r="C145" s="84"/>
      <c r="D145" s="85"/>
      <c r="E145" s="85"/>
      <c r="H145" s="87"/>
      <c r="I145" s="87"/>
    </row>
    <row r="146" spans="1:9" s="86" customFormat="1" ht="11.25">
      <c r="A146" s="82"/>
      <c r="B146" s="83"/>
      <c r="C146" s="84"/>
      <c r="D146" s="85"/>
      <c r="E146" s="85"/>
      <c r="H146" s="87"/>
      <c r="I146" s="87"/>
    </row>
    <row r="147" spans="1:9" s="86" customFormat="1" ht="11.25">
      <c r="A147" s="82"/>
      <c r="B147" s="83"/>
      <c r="C147" s="84"/>
      <c r="D147" s="85"/>
      <c r="E147" s="85"/>
      <c r="H147" s="87"/>
      <c r="I147" s="87"/>
    </row>
    <row r="148" spans="1:9" s="86" customFormat="1" ht="11.25">
      <c r="A148" s="82"/>
      <c r="B148" s="83"/>
      <c r="C148" s="84"/>
      <c r="D148" s="85"/>
      <c r="E148" s="85"/>
      <c r="H148" s="87"/>
      <c r="I148" s="87"/>
    </row>
    <row r="149" spans="1:9" s="86" customFormat="1" ht="11.25">
      <c r="A149" s="82"/>
      <c r="B149" s="83"/>
      <c r="C149" s="84"/>
      <c r="D149" s="85"/>
      <c r="E149" s="85"/>
      <c r="H149" s="87"/>
      <c r="I149" s="87"/>
    </row>
    <row r="150" spans="1:9" s="86" customFormat="1" ht="11.25">
      <c r="A150" s="82"/>
      <c r="B150" s="83"/>
      <c r="C150" s="84"/>
      <c r="D150" s="85"/>
      <c r="E150" s="85"/>
      <c r="H150" s="87"/>
      <c r="I150" s="87"/>
    </row>
    <row r="151" spans="1:9" s="86" customFormat="1" ht="11.25">
      <c r="A151" s="82"/>
      <c r="B151" s="83"/>
      <c r="C151" s="84"/>
      <c r="D151" s="85"/>
      <c r="E151" s="85"/>
      <c r="H151" s="87"/>
      <c r="I151" s="87"/>
    </row>
    <row r="152" spans="1:9" s="86" customFormat="1" ht="11.25">
      <c r="A152" s="82"/>
      <c r="B152" s="83"/>
      <c r="C152" s="84"/>
      <c r="D152" s="85"/>
      <c r="E152" s="85"/>
      <c r="H152" s="87"/>
      <c r="I152" s="87"/>
    </row>
    <row r="153" spans="1:9" s="86" customFormat="1" ht="11.25">
      <c r="A153" s="82"/>
      <c r="B153" s="83"/>
      <c r="C153" s="84"/>
      <c r="D153" s="85"/>
      <c r="E153" s="85"/>
      <c r="H153" s="87"/>
      <c r="I153" s="87"/>
    </row>
    <row r="154" spans="1:9" s="86" customFormat="1" ht="11.25">
      <c r="A154" s="82"/>
      <c r="B154" s="83"/>
      <c r="C154" s="84"/>
      <c r="D154" s="85"/>
      <c r="E154" s="85"/>
      <c r="H154" s="87"/>
      <c r="I154" s="87"/>
    </row>
    <row r="155" spans="1:9" s="86" customFormat="1" ht="11.25">
      <c r="A155" s="82"/>
      <c r="B155" s="83"/>
      <c r="C155" s="84"/>
      <c r="D155" s="85"/>
      <c r="E155" s="85"/>
      <c r="H155" s="87"/>
      <c r="I155" s="87"/>
    </row>
    <row r="156" spans="1:9" s="86" customFormat="1" ht="11.25">
      <c r="A156" s="82"/>
      <c r="B156" s="83"/>
      <c r="C156" s="84"/>
      <c r="D156" s="85"/>
      <c r="E156" s="85"/>
      <c r="H156" s="87"/>
      <c r="I156" s="87"/>
    </row>
    <row r="157" spans="1:9" s="86" customFormat="1" ht="11.25">
      <c r="A157" s="82"/>
      <c r="B157" s="83"/>
      <c r="C157" s="84"/>
      <c r="D157" s="85"/>
      <c r="E157" s="85"/>
      <c r="H157" s="87"/>
      <c r="I157" s="87"/>
    </row>
    <row r="158" spans="1:9" s="86" customFormat="1" ht="11.25">
      <c r="A158" s="82"/>
      <c r="B158" s="83"/>
      <c r="C158" s="84"/>
      <c r="D158" s="85"/>
      <c r="E158" s="85"/>
      <c r="H158" s="87"/>
      <c r="I158" s="87"/>
    </row>
    <row r="159" spans="1:9" s="86" customFormat="1" ht="11.25">
      <c r="A159" s="82"/>
      <c r="B159" s="83"/>
      <c r="C159" s="84"/>
      <c r="D159" s="85"/>
      <c r="E159" s="85"/>
      <c r="H159" s="87"/>
      <c r="I159" s="87"/>
    </row>
    <row r="160" spans="1:9" s="86" customFormat="1" ht="11.25">
      <c r="A160" s="82"/>
      <c r="B160" s="83"/>
      <c r="C160" s="84"/>
      <c r="D160" s="85"/>
      <c r="E160" s="85"/>
      <c r="H160" s="87"/>
      <c r="I160" s="87"/>
    </row>
    <row r="161" spans="1:9" s="86" customFormat="1" ht="11.25">
      <c r="A161" s="82"/>
      <c r="B161" s="83"/>
      <c r="C161" s="84"/>
      <c r="D161" s="85"/>
      <c r="E161" s="85"/>
      <c r="H161" s="87"/>
      <c r="I161" s="87"/>
    </row>
    <row r="162" spans="1:9" s="86" customFormat="1" ht="11.25">
      <c r="A162" s="82"/>
      <c r="B162" s="83"/>
      <c r="C162" s="84"/>
      <c r="D162" s="85"/>
      <c r="E162" s="85"/>
      <c r="H162" s="87"/>
      <c r="I162" s="87"/>
    </row>
    <row r="163" spans="1:9" s="86" customFormat="1" ht="11.25">
      <c r="A163" s="82"/>
      <c r="B163" s="83"/>
      <c r="C163" s="84"/>
      <c r="D163" s="85"/>
      <c r="E163" s="85"/>
      <c r="H163" s="87"/>
      <c r="I163" s="87"/>
    </row>
    <row r="164" spans="1:9" s="86" customFormat="1" ht="11.25">
      <c r="A164" s="82"/>
      <c r="B164" s="83"/>
      <c r="C164" s="84"/>
      <c r="D164" s="85"/>
      <c r="E164" s="85"/>
      <c r="H164" s="87"/>
      <c r="I164" s="87"/>
    </row>
    <row r="165" spans="1:9" s="86" customFormat="1" ht="11.25">
      <c r="A165" s="82"/>
      <c r="B165" s="83"/>
      <c r="C165" s="84"/>
      <c r="D165" s="85"/>
      <c r="E165" s="85"/>
      <c r="H165" s="87"/>
      <c r="I165" s="87"/>
    </row>
    <row r="166" spans="1:9" s="86" customFormat="1" ht="11.25">
      <c r="A166" s="82"/>
      <c r="B166" s="83"/>
      <c r="C166" s="84"/>
      <c r="D166" s="85"/>
      <c r="E166" s="85"/>
      <c r="H166" s="87"/>
      <c r="I166" s="87"/>
    </row>
    <row r="167" spans="1:9" s="86" customFormat="1" ht="11.25">
      <c r="A167" s="82"/>
      <c r="B167" s="83"/>
      <c r="C167" s="84"/>
      <c r="D167" s="85"/>
      <c r="E167" s="85"/>
      <c r="H167" s="87"/>
      <c r="I167" s="87"/>
    </row>
    <row r="168" spans="1:9" s="86" customFormat="1" ht="11.25">
      <c r="A168" s="82"/>
      <c r="B168" s="83"/>
      <c r="C168" s="84"/>
      <c r="D168" s="85"/>
      <c r="E168" s="85"/>
      <c r="H168" s="87"/>
      <c r="I168" s="87"/>
    </row>
    <row r="169" spans="1:9" s="86" customFormat="1" ht="11.25">
      <c r="A169" s="82"/>
      <c r="B169" s="83"/>
      <c r="C169" s="84"/>
      <c r="D169" s="85"/>
      <c r="E169" s="85"/>
      <c r="H169" s="87"/>
      <c r="I169" s="87"/>
    </row>
    <row r="170" spans="1:9" s="86" customFormat="1" ht="11.25">
      <c r="A170" s="82"/>
      <c r="B170" s="83"/>
      <c r="C170" s="84"/>
      <c r="D170" s="85"/>
      <c r="E170" s="85"/>
      <c r="H170" s="87"/>
      <c r="I170" s="87"/>
    </row>
    <row r="171" spans="1:9" s="86" customFormat="1" ht="11.25">
      <c r="A171" s="82"/>
      <c r="B171" s="83"/>
      <c r="C171" s="84"/>
      <c r="D171" s="85"/>
      <c r="E171" s="85"/>
      <c r="H171" s="87"/>
      <c r="I171" s="87"/>
    </row>
    <row r="172" spans="1:9" s="86" customFormat="1" ht="11.25">
      <c r="A172" s="82"/>
      <c r="B172" s="83"/>
      <c r="C172" s="84"/>
      <c r="D172" s="85"/>
      <c r="E172" s="85"/>
      <c r="H172" s="87"/>
      <c r="I172" s="87"/>
    </row>
    <row r="173" spans="1:9" s="86" customFormat="1" ht="11.25">
      <c r="A173" s="82"/>
      <c r="B173" s="83"/>
      <c r="C173" s="84"/>
      <c r="D173" s="85"/>
      <c r="E173" s="85"/>
      <c r="H173" s="87"/>
      <c r="I173" s="87"/>
    </row>
    <row r="174" spans="1:9" s="86" customFormat="1" ht="11.25">
      <c r="A174" s="82"/>
      <c r="B174" s="83"/>
      <c r="C174" s="84"/>
      <c r="D174" s="85"/>
      <c r="E174" s="85"/>
      <c r="H174" s="87"/>
      <c r="I174" s="87"/>
    </row>
    <row r="175" spans="1:9" s="86" customFormat="1" ht="11.25">
      <c r="A175" s="82"/>
      <c r="B175" s="83"/>
      <c r="C175" s="84"/>
      <c r="D175" s="85"/>
      <c r="E175" s="85"/>
      <c r="H175" s="87"/>
      <c r="I175" s="87"/>
    </row>
    <row r="176" spans="1:9" s="86" customFormat="1" ht="11.25">
      <c r="A176" s="82"/>
      <c r="B176" s="83"/>
      <c r="C176" s="84"/>
      <c r="D176" s="85"/>
      <c r="E176" s="85"/>
      <c r="H176" s="87"/>
      <c r="I176" s="87"/>
    </row>
    <row r="177" spans="1:9" s="86" customFormat="1" ht="11.25">
      <c r="A177" s="82"/>
      <c r="B177" s="83"/>
      <c r="C177" s="84"/>
      <c r="D177" s="85"/>
      <c r="E177" s="85"/>
      <c r="H177" s="87"/>
      <c r="I177" s="87"/>
    </row>
    <row r="178" spans="1:9" s="86" customFormat="1" ht="11.25">
      <c r="A178" s="82"/>
      <c r="B178" s="83"/>
      <c r="C178" s="84"/>
      <c r="D178" s="85"/>
      <c r="E178" s="85"/>
      <c r="H178" s="87"/>
      <c r="I178" s="87"/>
    </row>
    <row r="179" spans="1:9" s="86" customFormat="1" ht="11.25">
      <c r="A179" s="82"/>
      <c r="B179" s="83"/>
      <c r="C179" s="84"/>
      <c r="D179" s="85"/>
      <c r="E179" s="85"/>
      <c r="H179" s="87"/>
      <c r="I179" s="87"/>
    </row>
    <row r="180" spans="1:9" s="86" customFormat="1" ht="11.25">
      <c r="A180" s="82"/>
      <c r="B180" s="83"/>
      <c r="C180" s="84"/>
      <c r="D180" s="85"/>
      <c r="E180" s="85"/>
      <c r="H180" s="87"/>
      <c r="I180" s="87"/>
    </row>
    <row r="181" spans="1:9" s="86" customFormat="1" ht="11.25">
      <c r="A181" s="82"/>
      <c r="B181" s="83"/>
      <c r="C181" s="84"/>
      <c r="D181" s="85"/>
      <c r="E181" s="85"/>
      <c r="H181" s="87"/>
      <c r="I181" s="87"/>
    </row>
    <row r="182" spans="1:9" s="86" customFormat="1" ht="11.25">
      <c r="A182" s="82"/>
      <c r="B182" s="83"/>
      <c r="C182" s="84"/>
      <c r="D182" s="85"/>
      <c r="E182" s="85"/>
      <c r="H182" s="87"/>
      <c r="I182" s="87"/>
    </row>
    <row r="183" spans="1:9" s="86" customFormat="1" ht="11.25">
      <c r="A183" s="82"/>
      <c r="B183" s="83"/>
      <c r="C183" s="84"/>
      <c r="D183" s="85"/>
      <c r="E183" s="85"/>
      <c r="H183" s="87"/>
      <c r="I183" s="87"/>
    </row>
    <row r="184" spans="1:9" s="86" customFormat="1" ht="11.25">
      <c r="A184" s="82"/>
      <c r="B184" s="83"/>
      <c r="C184" s="84"/>
      <c r="D184" s="85"/>
      <c r="E184" s="85"/>
      <c r="H184" s="87"/>
      <c r="I184" s="87"/>
    </row>
    <row r="185" spans="1:9" s="86" customFormat="1" ht="11.25">
      <c r="A185" s="82"/>
      <c r="B185" s="83"/>
      <c r="C185" s="84"/>
      <c r="D185" s="85"/>
      <c r="E185" s="85"/>
      <c r="H185" s="87"/>
      <c r="I185" s="87"/>
    </row>
    <row r="186" spans="1:9" s="86" customFormat="1" ht="11.25">
      <c r="A186" s="82"/>
      <c r="B186" s="83"/>
      <c r="C186" s="84"/>
      <c r="D186" s="85"/>
      <c r="E186" s="85"/>
      <c r="H186" s="87"/>
      <c r="I186" s="87"/>
    </row>
    <row r="187" spans="1:9" s="86" customFormat="1" ht="11.25">
      <c r="A187" s="82"/>
      <c r="B187" s="83"/>
      <c r="C187" s="84"/>
      <c r="D187" s="85"/>
      <c r="E187" s="85"/>
      <c r="H187" s="87"/>
      <c r="I187" s="87"/>
    </row>
    <row r="188" spans="1:9" s="86" customFormat="1" ht="11.25">
      <c r="A188" s="82"/>
      <c r="B188" s="83"/>
      <c r="C188" s="84"/>
      <c r="D188" s="85"/>
      <c r="E188" s="85"/>
      <c r="H188" s="87"/>
      <c r="I188" s="87"/>
    </row>
    <row r="189" spans="1:9" s="86" customFormat="1" ht="11.25">
      <c r="A189" s="82"/>
      <c r="B189" s="83"/>
      <c r="C189" s="84"/>
      <c r="D189" s="85"/>
      <c r="E189" s="85"/>
      <c r="H189" s="87"/>
      <c r="I189" s="87"/>
    </row>
    <row r="190" spans="1:9" s="86" customFormat="1" ht="11.25">
      <c r="A190" s="82"/>
      <c r="B190" s="83"/>
      <c r="C190" s="84"/>
      <c r="D190" s="85"/>
      <c r="E190" s="85"/>
      <c r="H190" s="87"/>
      <c r="I190" s="87"/>
    </row>
    <row r="191" spans="1:9" s="86" customFormat="1" ht="11.25">
      <c r="A191" s="82"/>
      <c r="B191" s="83"/>
      <c r="C191" s="84"/>
      <c r="D191" s="85"/>
      <c r="E191" s="85"/>
      <c r="H191" s="87"/>
      <c r="I191" s="87"/>
    </row>
    <row r="192" spans="1:9" s="86" customFormat="1" ht="11.25">
      <c r="A192" s="82"/>
      <c r="B192" s="83"/>
      <c r="C192" s="84"/>
      <c r="D192" s="85"/>
      <c r="E192" s="85"/>
      <c r="H192" s="87"/>
      <c r="I192" s="87"/>
    </row>
    <row r="193" spans="1:9" s="86" customFormat="1" ht="11.25">
      <c r="A193" s="82"/>
      <c r="B193" s="83"/>
      <c r="C193" s="84"/>
      <c r="D193" s="85"/>
      <c r="E193" s="85"/>
      <c r="H193" s="87"/>
      <c r="I193" s="87"/>
    </row>
    <row r="194" spans="1:9" s="86" customFormat="1" ht="11.25">
      <c r="A194" s="82"/>
      <c r="B194" s="83"/>
      <c r="C194" s="84"/>
      <c r="D194" s="85"/>
      <c r="E194" s="85"/>
      <c r="H194" s="87"/>
      <c r="I194" s="87"/>
    </row>
    <row r="195" spans="1:9" s="86" customFormat="1" ht="11.25">
      <c r="A195" s="82"/>
      <c r="B195" s="83"/>
      <c r="C195" s="84"/>
      <c r="D195" s="85"/>
      <c r="E195" s="85"/>
      <c r="H195" s="87"/>
      <c r="I195" s="87"/>
    </row>
    <row r="196" spans="1:9" s="86" customFormat="1" ht="11.25">
      <c r="A196" s="82"/>
      <c r="B196" s="83"/>
      <c r="C196" s="84"/>
      <c r="D196" s="85"/>
      <c r="E196" s="85"/>
      <c r="H196" s="87"/>
      <c r="I196" s="87"/>
    </row>
    <row r="197" spans="1:9" s="86" customFormat="1" ht="11.25">
      <c r="A197" s="82"/>
      <c r="B197" s="83"/>
      <c r="C197" s="84"/>
      <c r="D197" s="85"/>
      <c r="E197" s="85"/>
      <c r="H197" s="87"/>
      <c r="I197" s="87"/>
    </row>
    <row r="198" spans="1:9" s="86" customFormat="1" ht="11.25">
      <c r="A198" s="82"/>
      <c r="B198" s="83"/>
      <c r="C198" s="84"/>
      <c r="D198" s="85"/>
      <c r="E198" s="85"/>
      <c r="H198" s="87"/>
      <c r="I198" s="87"/>
    </row>
    <row r="199" spans="1:9" s="86" customFormat="1" ht="11.25">
      <c r="A199" s="82"/>
      <c r="B199" s="83"/>
      <c r="C199" s="84"/>
      <c r="D199" s="85"/>
      <c r="E199" s="85"/>
      <c r="H199" s="87"/>
      <c r="I199" s="87"/>
    </row>
    <row r="200" spans="1:9" s="86" customFormat="1" ht="11.25">
      <c r="A200" s="82"/>
      <c r="B200" s="83"/>
      <c r="C200" s="84"/>
      <c r="D200" s="85"/>
      <c r="E200" s="85"/>
      <c r="H200" s="87"/>
      <c r="I200" s="87"/>
    </row>
    <row r="201" spans="1:9" s="86" customFormat="1" ht="11.25">
      <c r="A201" s="82"/>
      <c r="B201" s="83"/>
      <c r="C201" s="84"/>
      <c r="D201" s="85"/>
      <c r="E201" s="85"/>
      <c r="H201" s="87"/>
      <c r="I201" s="87"/>
    </row>
    <row r="202" spans="1:9" s="86" customFormat="1" ht="11.25">
      <c r="A202" s="82"/>
      <c r="B202" s="83"/>
      <c r="C202" s="84"/>
      <c r="D202" s="85"/>
      <c r="E202" s="85"/>
      <c r="H202" s="87"/>
      <c r="I202" s="87"/>
    </row>
    <row r="203" spans="1:9" s="86" customFormat="1" ht="11.25">
      <c r="A203" s="82"/>
      <c r="B203" s="83"/>
      <c r="C203" s="84"/>
      <c r="D203" s="85"/>
      <c r="E203" s="85"/>
      <c r="H203" s="87"/>
      <c r="I203" s="87"/>
    </row>
    <row r="204" spans="1:9" s="86" customFormat="1" ht="11.25">
      <c r="A204" s="82"/>
      <c r="B204" s="83"/>
      <c r="C204" s="84"/>
      <c r="D204" s="85"/>
      <c r="E204" s="85"/>
      <c r="H204" s="87"/>
      <c r="I204" s="87"/>
    </row>
    <row r="205" spans="1:9" s="86" customFormat="1" ht="11.25">
      <c r="A205" s="82"/>
      <c r="B205" s="83"/>
      <c r="C205" s="84"/>
      <c r="D205" s="85"/>
      <c r="E205" s="85"/>
      <c r="H205" s="87"/>
      <c r="I205" s="87"/>
    </row>
    <row r="206" spans="1:9" s="86" customFormat="1" ht="11.25">
      <c r="A206" s="82"/>
      <c r="B206" s="83"/>
      <c r="C206" s="84"/>
      <c r="D206" s="85"/>
      <c r="E206" s="85"/>
      <c r="H206" s="87"/>
      <c r="I206" s="87"/>
    </row>
    <row r="207" spans="1:9" s="86" customFormat="1" ht="11.25">
      <c r="A207" s="82"/>
      <c r="B207" s="83"/>
      <c r="C207" s="84"/>
      <c r="D207" s="85"/>
      <c r="E207" s="85"/>
      <c r="H207" s="87"/>
      <c r="I207" s="87"/>
    </row>
    <row r="208" spans="1:9" s="86" customFormat="1" ht="11.25">
      <c r="A208" s="82"/>
      <c r="B208" s="83"/>
      <c r="C208" s="84"/>
      <c r="D208" s="85"/>
      <c r="E208" s="85"/>
      <c r="H208" s="87"/>
      <c r="I208" s="87"/>
    </row>
    <row r="209" spans="1:9" s="86" customFormat="1" ht="11.25">
      <c r="A209" s="82"/>
      <c r="B209" s="83"/>
      <c r="C209" s="84"/>
      <c r="D209" s="85"/>
      <c r="E209" s="85"/>
      <c r="H209" s="87"/>
      <c r="I209" s="87"/>
    </row>
    <row r="210" spans="1:9" s="86" customFormat="1" ht="11.25">
      <c r="A210" s="82"/>
      <c r="B210" s="83"/>
      <c r="C210" s="84"/>
      <c r="D210" s="85"/>
      <c r="E210" s="85"/>
      <c r="H210" s="87"/>
      <c r="I210" s="87"/>
    </row>
    <row r="211" spans="1:9" s="86" customFormat="1" ht="11.25">
      <c r="A211" s="82"/>
      <c r="B211" s="83"/>
      <c r="C211" s="84"/>
      <c r="D211" s="85"/>
      <c r="E211" s="85"/>
      <c r="H211" s="87"/>
      <c r="I211" s="87"/>
    </row>
    <row r="212" spans="1:9" s="86" customFormat="1" ht="11.25">
      <c r="A212" s="82"/>
      <c r="B212" s="83"/>
      <c r="C212" s="84"/>
      <c r="D212" s="85"/>
      <c r="E212" s="85"/>
      <c r="H212" s="87"/>
      <c r="I212" s="87"/>
    </row>
    <row r="213" spans="1:9" s="86" customFormat="1" ht="11.25">
      <c r="A213" s="82"/>
      <c r="B213" s="83"/>
      <c r="C213" s="84"/>
      <c r="D213" s="85"/>
      <c r="E213" s="85"/>
      <c r="H213" s="87"/>
      <c r="I213" s="87"/>
    </row>
    <row r="214" spans="1:9" s="86" customFormat="1" ht="11.25">
      <c r="A214" s="82"/>
      <c r="B214" s="83"/>
      <c r="C214" s="84"/>
      <c r="D214" s="85"/>
      <c r="E214" s="85"/>
      <c r="H214" s="87"/>
      <c r="I214" s="87"/>
    </row>
    <row r="215" spans="1:9" s="86" customFormat="1" ht="11.25">
      <c r="A215" s="82"/>
      <c r="B215" s="83"/>
      <c r="C215" s="84"/>
      <c r="D215" s="85"/>
      <c r="E215" s="85"/>
      <c r="H215" s="87"/>
      <c r="I215" s="87"/>
    </row>
    <row r="216" spans="1:9" s="86" customFormat="1" ht="11.25">
      <c r="A216" s="82"/>
      <c r="B216" s="83"/>
      <c r="C216" s="84"/>
      <c r="D216" s="85"/>
      <c r="E216" s="85"/>
      <c r="H216" s="87"/>
      <c r="I216" s="87"/>
    </row>
    <row r="217" spans="1:9" s="86" customFormat="1" ht="11.25">
      <c r="A217" s="82"/>
      <c r="B217" s="83"/>
      <c r="C217" s="84"/>
      <c r="D217" s="85"/>
      <c r="E217" s="85"/>
      <c r="H217" s="87"/>
      <c r="I217" s="87"/>
    </row>
    <row r="218" spans="1:9" s="86" customFormat="1" ht="11.25">
      <c r="A218" s="82"/>
      <c r="B218" s="83"/>
      <c r="C218" s="84"/>
      <c r="D218" s="85"/>
      <c r="E218" s="85"/>
      <c r="H218" s="87"/>
      <c r="I218" s="87"/>
    </row>
    <row r="219" spans="1:9" s="86" customFormat="1" ht="11.25">
      <c r="A219" s="82"/>
      <c r="B219" s="83"/>
      <c r="C219" s="84"/>
      <c r="D219" s="85"/>
      <c r="E219" s="85"/>
      <c r="H219" s="87"/>
      <c r="I219" s="87"/>
    </row>
    <row r="220" spans="1:9" s="86" customFormat="1" ht="11.25">
      <c r="A220" s="82"/>
      <c r="B220" s="83"/>
      <c r="C220" s="84"/>
      <c r="D220" s="85"/>
      <c r="E220" s="85"/>
      <c r="H220" s="87"/>
      <c r="I220" s="87"/>
    </row>
    <row r="221" spans="1:9" s="86" customFormat="1" ht="11.25">
      <c r="A221" s="82"/>
      <c r="B221" s="83"/>
      <c r="C221" s="84"/>
      <c r="D221" s="85"/>
      <c r="E221" s="85"/>
      <c r="H221" s="87"/>
      <c r="I221" s="87"/>
    </row>
    <row r="222" spans="1:9" s="86" customFormat="1" ht="11.25">
      <c r="A222" s="82"/>
      <c r="B222" s="83"/>
      <c r="C222" s="84"/>
      <c r="D222" s="85"/>
      <c r="E222" s="85"/>
      <c r="H222" s="87"/>
      <c r="I222" s="87"/>
    </row>
    <row r="223" spans="1:9" s="86" customFormat="1" ht="11.25">
      <c r="A223" s="82"/>
      <c r="B223" s="83"/>
      <c r="C223" s="84"/>
      <c r="D223" s="85"/>
      <c r="E223" s="85"/>
      <c r="H223" s="87"/>
      <c r="I223" s="87"/>
    </row>
    <row r="224" spans="1:9" s="86" customFormat="1" ht="11.25">
      <c r="A224" s="82"/>
      <c r="B224" s="83"/>
      <c r="C224" s="84"/>
      <c r="D224" s="85"/>
      <c r="E224" s="85"/>
      <c r="H224" s="87"/>
      <c r="I224" s="87"/>
    </row>
    <row r="225" spans="1:9" s="86" customFormat="1" ht="11.25">
      <c r="A225" s="82"/>
      <c r="B225" s="83"/>
      <c r="C225" s="84"/>
      <c r="D225" s="85"/>
      <c r="E225" s="85"/>
      <c r="H225" s="87"/>
      <c r="I225" s="87"/>
    </row>
    <row r="226" spans="1:9" s="86" customFormat="1" ht="11.25">
      <c r="A226" s="82"/>
      <c r="B226" s="83"/>
      <c r="C226" s="84"/>
      <c r="D226" s="85"/>
      <c r="E226" s="85"/>
      <c r="H226" s="87"/>
      <c r="I226" s="87"/>
    </row>
    <row r="227" spans="1:9" s="86" customFormat="1" ht="11.25">
      <c r="A227" s="82"/>
      <c r="B227" s="83"/>
      <c r="C227" s="84"/>
      <c r="D227" s="85"/>
      <c r="E227" s="85"/>
      <c r="H227" s="87"/>
      <c r="I227" s="87"/>
    </row>
    <row r="228" spans="1:9" s="86" customFormat="1" ht="11.25">
      <c r="A228" s="82"/>
      <c r="B228" s="83"/>
      <c r="C228" s="84"/>
      <c r="D228" s="85"/>
      <c r="E228" s="85"/>
      <c r="H228" s="87"/>
      <c r="I228" s="87"/>
    </row>
    <row r="229" spans="1:9" s="86" customFormat="1" ht="11.25">
      <c r="A229" s="82"/>
      <c r="B229" s="83"/>
      <c r="C229" s="84"/>
      <c r="D229" s="85"/>
      <c r="E229" s="85"/>
      <c r="H229" s="87"/>
      <c r="I229" s="87"/>
    </row>
    <row r="230" spans="1:9" s="86" customFormat="1" ht="11.25">
      <c r="A230" s="82"/>
      <c r="B230" s="83"/>
      <c r="C230" s="84"/>
      <c r="D230" s="85"/>
      <c r="E230" s="85"/>
      <c r="H230" s="87"/>
      <c r="I230" s="87"/>
    </row>
    <row r="231" spans="1:9" s="86" customFormat="1" ht="11.25">
      <c r="A231" s="82"/>
      <c r="B231" s="83"/>
      <c r="C231" s="84"/>
      <c r="D231" s="85"/>
      <c r="E231" s="85"/>
      <c r="H231" s="87"/>
      <c r="I231" s="87"/>
    </row>
    <row r="232" spans="1:9" s="86" customFormat="1" ht="11.25">
      <c r="A232" s="82"/>
      <c r="B232" s="83"/>
      <c r="C232" s="84"/>
      <c r="D232" s="85"/>
      <c r="E232" s="85"/>
      <c r="H232" s="87"/>
      <c r="I232" s="87"/>
    </row>
    <row r="233" spans="1:9" s="86" customFormat="1" ht="11.25">
      <c r="A233" s="82"/>
      <c r="B233" s="83"/>
      <c r="C233" s="84"/>
      <c r="D233" s="85"/>
      <c r="E233" s="85"/>
      <c r="H233" s="87"/>
      <c r="I233" s="87"/>
    </row>
    <row r="234" spans="1:9" s="86" customFormat="1" ht="11.25">
      <c r="A234" s="82"/>
      <c r="B234" s="83"/>
      <c r="C234" s="84"/>
      <c r="D234" s="85"/>
      <c r="E234" s="85"/>
      <c r="H234" s="87"/>
      <c r="I234" s="87"/>
    </row>
    <row r="235" spans="1:9" s="86" customFormat="1" ht="11.25">
      <c r="A235" s="82"/>
      <c r="B235" s="83"/>
      <c r="C235" s="84"/>
      <c r="D235" s="85"/>
      <c r="E235" s="85"/>
      <c r="H235" s="87"/>
      <c r="I235" s="87"/>
    </row>
    <row r="236" spans="1:9" s="86" customFormat="1" ht="11.25">
      <c r="A236" s="82"/>
      <c r="B236" s="83"/>
      <c r="C236" s="84"/>
      <c r="D236" s="85"/>
      <c r="E236" s="85"/>
      <c r="H236" s="87"/>
      <c r="I236" s="87"/>
    </row>
    <row r="237" spans="1:9" s="86" customFormat="1" ht="11.25">
      <c r="A237" s="82"/>
      <c r="B237" s="83"/>
      <c r="C237" s="84"/>
      <c r="D237" s="85"/>
      <c r="E237" s="85"/>
      <c r="H237" s="87"/>
      <c r="I237" s="87"/>
    </row>
    <row r="238" spans="1:9" s="86" customFormat="1" ht="11.25">
      <c r="A238" s="82"/>
      <c r="B238" s="83"/>
      <c r="C238" s="84"/>
      <c r="D238" s="85"/>
      <c r="E238" s="85"/>
      <c r="H238" s="87"/>
      <c r="I238" s="87"/>
    </row>
    <row r="239" spans="1:9" s="86" customFormat="1" ht="11.25">
      <c r="A239" s="82"/>
      <c r="B239" s="83"/>
      <c r="C239" s="84"/>
      <c r="D239" s="85"/>
      <c r="E239" s="85"/>
      <c r="H239" s="87"/>
      <c r="I239" s="87"/>
    </row>
    <row r="240" spans="1:9" s="86" customFormat="1" ht="11.25">
      <c r="A240" s="82"/>
      <c r="B240" s="83"/>
      <c r="C240" s="84"/>
      <c r="D240" s="85"/>
      <c r="E240" s="85"/>
      <c r="H240" s="87"/>
      <c r="I240" s="87"/>
    </row>
    <row r="241" spans="1:9" s="86" customFormat="1" ht="11.25">
      <c r="A241" s="82"/>
      <c r="B241" s="83"/>
      <c r="C241" s="84"/>
      <c r="D241" s="85"/>
      <c r="E241" s="85"/>
      <c r="H241" s="87"/>
      <c r="I241" s="87"/>
    </row>
    <row r="242" spans="1:9" s="86" customFormat="1" ht="11.25">
      <c r="A242" s="82"/>
      <c r="B242" s="83"/>
      <c r="C242" s="84"/>
      <c r="D242" s="85"/>
      <c r="E242" s="85"/>
      <c r="H242" s="87"/>
      <c r="I242" s="87"/>
    </row>
    <row r="243" spans="1:9" s="86" customFormat="1" ht="11.25">
      <c r="A243" s="82"/>
      <c r="B243" s="83"/>
      <c r="C243" s="84"/>
      <c r="D243" s="85"/>
      <c r="E243" s="85"/>
      <c r="H243" s="87"/>
      <c r="I243" s="87"/>
    </row>
    <row r="244" spans="1:9" s="86" customFormat="1" ht="11.25">
      <c r="A244" s="82"/>
      <c r="B244" s="83"/>
      <c r="C244" s="84"/>
      <c r="D244" s="85"/>
      <c r="E244" s="85"/>
      <c r="H244" s="87"/>
      <c r="I244" s="87"/>
    </row>
    <row r="245" spans="1:9" s="86" customFormat="1" ht="11.25">
      <c r="A245" s="82"/>
      <c r="B245" s="83"/>
      <c r="C245" s="84"/>
      <c r="D245" s="85"/>
      <c r="E245" s="85"/>
      <c r="H245" s="87"/>
      <c r="I245" s="87"/>
    </row>
    <row r="246" spans="1:9" s="86" customFormat="1" ht="11.25">
      <c r="A246" s="82"/>
      <c r="B246" s="83"/>
      <c r="C246" s="84"/>
      <c r="D246" s="85"/>
      <c r="E246" s="85"/>
      <c r="H246" s="87"/>
      <c r="I246" s="87"/>
    </row>
    <row r="247" spans="1:9" s="86" customFormat="1" ht="11.25">
      <c r="A247" s="82"/>
      <c r="B247" s="83"/>
      <c r="C247" s="84"/>
      <c r="D247" s="85"/>
      <c r="E247" s="85"/>
      <c r="H247" s="87"/>
      <c r="I247" s="87"/>
    </row>
    <row r="248" spans="1:9" s="86" customFormat="1" ht="11.25">
      <c r="A248" s="82"/>
      <c r="B248" s="83"/>
      <c r="C248" s="84"/>
      <c r="D248" s="85"/>
      <c r="E248" s="85"/>
      <c r="H248" s="87"/>
      <c r="I248" s="87"/>
    </row>
    <row r="249" spans="1:9" s="86" customFormat="1" ht="11.25">
      <c r="A249" s="82"/>
      <c r="B249" s="83"/>
      <c r="C249" s="84"/>
      <c r="D249" s="85"/>
      <c r="E249" s="85"/>
      <c r="H249" s="87"/>
      <c r="I249" s="87"/>
    </row>
    <row r="250" spans="1:9" s="86" customFormat="1" ht="11.25">
      <c r="A250" s="82"/>
      <c r="B250" s="83"/>
      <c r="C250" s="84"/>
      <c r="D250" s="85"/>
      <c r="E250" s="85"/>
      <c r="H250" s="87"/>
      <c r="I250" s="87"/>
    </row>
    <row r="251" spans="1:9" s="86" customFormat="1" ht="11.25">
      <c r="A251" s="82"/>
      <c r="B251" s="83"/>
      <c r="C251" s="84"/>
      <c r="D251" s="85"/>
      <c r="E251" s="85"/>
      <c r="H251" s="87"/>
      <c r="I251" s="87"/>
    </row>
    <row r="252" spans="1:9" s="86" customFormat="1" ht="11.25">
      <c r="A252" s="82"/>
      <c r="B252" s="83"/>
      <c r="C252" s="84"/>
      <c r="D252" s="85"/>
      <c r="E252" s="85"/>
      <c r="H252" s="87"/>
      <c r="I252" s="87"/>
    </row>
    <row r="253" spans="1:9" s="86" customFormat="1" ht="11.25">
      <c r="A253" s="82"/>
      <c r="B253" s="83"/>
      <c r="C253" s="84"/>
      <c r="D253" s="85"/>
      <c r="E253" s="85"/>
      <c r="H253" s="87"/>
      <c r="I253" s="87"/>
    </row>
    <row r="254" spans="1:9" s="86" customFormat="1" ht="11.25">
      <c r="A254" s="82"/>
      <c r="B254" s="83"/>
      <c r="C254" s="84"/>
      <c r="D254" s="85"/>
      <c r="E254" s="85"/>
      <c r="H254" s="87"/>
      <c r="I254" s="87"/>
    </row>
    <row r="255" spans="1:9" s="86" customFormat="1" ht="11.25">
      <c r="A255" s="82"/>
      <c r="B255" s="83"/>
      <c r="C255" s="84"/>
      <c r="D255" s="85"/>
      <c r="E255" s="85"/>
      <c r="H255" s="87"/>
      <c r="I255" s="87"/>
    </row>
    <row r="256" spans="1:9" s="86" customFormat="1" ht="11.25">
      <c r="A256" s="82"/>
      <c r="B256" s="83"/>
      <c r="C256" s="84"/>
      <c r="D256" s="85"/>
      <c r="E256" s="85"/>
      <c r="H256" s="87"/>
      <c r="I256" s="87"/>
    </row>
    <row r="257" spans="1:9" s="86" customFormat="1" ht="11.25">
      <c r="A257" s="82"/>
      <c r="B257" s="83"/>
      <c r="C257" s="84"/>
      <c r="D257" s="85"/>
      <c r="E257" s="85"/>
      <c r="H257" s="87"/>
      <c r="I257" s="87"/>
    </row>
    <row r="258" spans="1:9" s="86" customFormat="1" ht="11.25">
      <c r="A258" s="82"/>
      <c r="B258" s="83"/>
      <c r="C258" s="84"/>
      <c r="D258" s="85"/>
      <c r="E258" s="85"/>
      <c r="H258" s="87"/>
      <c r="I258" s="87"/>
    </row>
    <row r="259" spans="1:9" s="86" customFormat="1" ht="11.25">
      <c r="A259" s="82"/>
      <c r="B259" s="83"/>
      <c r="C259" s="84"/>
      <c r="D259" s="85"/>
      <c r="E259" s="85"/>
      <c r="H259" s="87"/>
      <c r="I259" s="87"/>
    </row>
    <row r="260" spans="1:9" s="86" customFormat="1" ht="11.25">
      <c r="A260" s="82"/>
      <c r="B260" s="83"/>
      <c r="C260" s="84"/>
      <c r="D260" s="85"/>
      <c r="E260" s="85"/>
      <c r="H260" s="87"/>
      <c r="I260" s="87"/>
    </row>
    <row r="261" spans="1:9" s="86" customFormat="1" ht="11.25">
      <c r="A261" s="82"/>
      <c r="B261" s="83"/>
      <c r="C261" s="84"/>
      <c r="D261" s="85"/>
      <c r="E261" s="85"/>
      <c r="H261" s="87"/>
      <c r="I261" s="87"/>
    </row>
    <row r="262" spans="1:9" s="86" customFormat="1" ht="11.25">
      <c r="A262" s="82"/>
      <c r="B262" s="83"/>
      <c r="C262" s="84"/>
      <c r="D262" s="85"/>
      <c r="E262" s="85"/>
      <c r="H262" s="87"/>
      <c r="I262" s="87"/>
    </row>
    <row r="263" spans="1:9" s="86" customFormat="1" ht="11.25">
      <c r="A263" s="82"/>
      <c r="B263" s="83"/>
      <c r="C263" s="84"/>
      <c r="D263" s="85"/>
      <c r="E263" s="85"/>
      <c r="H263" s="87"/>
      <c r="I263" s="87"/>
    </row>
    <row r="264" spans="1:9" s="86" customFormat="1" ht="11.25">
      <c r="A264" s="82"/>
      <c r="B264" s="83"/>
      <c r="C264" s="84"/>
      <c r="D264" s="85"/>
      <c r="E264" s="85"/>
      <c r="H264" s="87"/>
      <c r="I264" s="87"/>
    </row>
    <row r="265" spans="1:9" s="86" customFormat="1" ht="11.25">
      <c r="A265" s="82"/>
      <c r="B265" s="83"/>
      <c r="C265" s="84"/>
      <c r="D265" s="85"/>
      <c r="E265" s="85"/>
      <c r="H265" s="87"/>
      <c r="I265" s="87"/>
    </row>
    <row r="266" spans="1:9" s="86" customFormat="1" ht="11.25">
      <c r="A266" s="82"/>
      <c r="B266" s="83"/>
      <c r="C266" s="84"/>
      <c r="D266" s="85"/>
      <c r="E266" s="85"/>
      <c r="H266" s="87"/>
      <c r="I266" s="87"/>
    </row>
    <row r="267" spans="1:9" s="86" customFormat="1" ht="11.25">
      <c r="A267" s="82"/>
      <c r="B267" s="83"/>
      <c r="C267" s="84"/>
      <c r="D267" s="85"/>
      <c r="E267" s="85"/>
      <c r="H267" s="87"/>
      <c r="I267" s="87"/>
    </row>
    <row r="268" spans="1:9" s="86" customFormat="1" ht="11.25">
      <c r="A268" s="82"/>
      <c r="B268" s="83"/>
      <c r="C268" s="84"/>
      <c r="D268" s="85"/>
      <c r="E268" s="85"/>
      <c r="H268" s="87"/>
      <c r="I268" s="87"/>
    </row>
    <row r="269" spans="1:9" s="86" customFormat="1" ht="11.25">
      <c r="A269" s="82"/>
      <c r="B269" s="83"/>
      <c r="C269" s="84"/>
      <c r="D269" s="85"/>
      <c r="E269" s="85"/>
      <c r="H269" s="87"/>
      <c r="I269" s="87"/>
    </row>
    <row r="270" spans="1:9" s="86" customFormat="1" ht="11.25">
      <c r="A270" s="82"/>
      <c r="B270" s="83"/>
      <c r="C270" s="84"/>
      <c r="D270" s="85"/>
      <c r="E270" s="85"/>
      <c r="H270" s="87"/>
      <c r="I270" s="87"/>
    </row>
    <row r="271" spans="1:9" s="86" customFormat="1" ht="11.25">
      <c r="A271" s="82"/>
      <c r="B271" s="83"/>
      <c r="C271" s="84"/>
      <c r="D271" s="85"/>
      <c r="E271" s="85"/>
      <c r="H271" s="87"/>
      <c r="I271" s="87"/>
    </row>
    <row r="272" spans="1:9" s="86" customFormat="1" ht="11.25">
      <c r="A272" s="82"/>
      <c r="B272" s="83"/>
      <c r="C272" s="84"/>
      <c r="D272" s="85"/>
      <c r="E272" s="85"/>
      <c r="H272" s="87"/>
      <c r="I272" s="87"/>
    </row>
    <row r="273" spans="1:9" s="86" customFormat="1" ht="11.25">
      <c r="A273" s="82"/>
      <c r="B273" s="83"/>
      <c r="C273" s="84"/>
      <c r="D273" s="85"/>
      <c r="E273" s="85"/>
      <c r="H273" s="87"/>
      <c r="I273" s="87"/>
    </row>
    <row r="274" spans="1:9" s="86" customFormat="1" ht="11.25">
      <c r="A274" s="82"/>
      <c r="B274" s="83"/>
      <c r="C274" s="84"/>
      <c r="D274" s="85"/>
      <c r="E274" s="85"/>
      <c r="H274" s="87"/>
      <c r="I274" s="87"/>
    </row>
    <row r="275" spans="1:9" s="86" customFormat="1" ht="11.25">
      <c r="A275" s="82"/>
      <c r="B275" s="83"/>
      <c r="C275" s="84"/>
      <c r="D275" s="85"/>
      <c r="E275" s="85"/>
      <c r="H275" s="87"/>
      <c r="I275" s="87"/>
    </row>
    <row r="276" spans="1:9" s="86" customFormat="1" ht="11.25">
      <c r="A276" s="82"/>
      <c r="B276" s="83"/>
      <c r="C276" s="84"/>
      <c r="D276" s="85"/>
      <c r="E276" s="85"/>
      <c r="H276" s="87"/>
      <c r="I276" s="87"/>
    </row>
    <row r="277" spans="1:9" s="86" customFormat="1" ht="11.25">
      <c r="A277" s="82"/>
      <c r="B277" s="83"/>
      <c r="C277" s="84"/>
      <c r="D277" s="85"/>
      <c r="E277" s="85"/>
      <c r="H277" s="87"/>
      <c r="I277" s="87"/>
    </row>
    <row r="278" spans="1:9" s="86" customFormat="1" ht="11.25">
      <c r="A278" s="82"/>
      <c r="B278" s="83"/>
      <c r="C278" s="84"/>
      <c r="D278" s="85"/>
      <c r="E278" s="85"/>
      <c r="H278" s="87"/>
      <c r="I278" s="87"/>
    </row>
    <row r="279" spans="1:9" s="86" customFormat="1" ht="11.25">
      <c r="A279" s="82"/>
      <c r="B279" s="83"/>
      <c r="C279" s="84"/>
      <c r="D279" s="85"/>
      <c r="E279" s="85"/>
      <c r="H279" s="87"/>
      <c r="I279" s="87"/>
    </row>
    <row r="280" spans="1:9" s="86" customFormat="1" ht="11.25">
      <c r="A280" s="82"/>
      <c r="B280" s="83"/>
      <c r="C280" s="84"/>
      <c r="D280" s="85"/>
      <c r="E280" s="85"/>
      <c r="H280" s="87"/>
      <c r="I280" s="87"/>
    </row>
    <row r="281" spans="1:9" s="86" customFormat="1" ht="11.25">
      <c r="A281" s="82"/>
      <c r="B281" s="83"/>
      <c r="C281" s="84"/>
      <c r="D281" s="85"/>
      <c r="E281" s="85"/>
      <c r="H281" s="87"/>
      <c r="I281" s="87"/>
    </row>
    <row r="282" spans="1:9" s="86" customFormat="1" ht="11.25">
      <c r="A282" s="82"/>
      <c r="B282" s="83"/>
      <c r="C282" s="84"/>
      <c r="D282" s="85"/>
      <c r="E282" s="85"/>
      <c r="H282" s="87"/>
      <c r="I282" s="87"/>
    </row>
    <row r="283" spans="1:3" ht="11.25">
      <c r="A283" s="8"/>
      <c r="B283" s="9"/>
      <c r="C283" s="7"/>
    </row>
    <row r="284" spans="1:3" ht="11.25">
      <c r="A284" s="8"/>
      <c r="B284" s="9"/>
      <c r="C284" s="7"/>
    </row>
    <row r="285" spans="1:3" ht="11.25">
      <c r="A285" s="8"/>
      <c r="B285" s="9"/>
      <c r="C285" s="7"/>
    </row>
    <row r="286" spans="1:3" ht="11.25">
      <c r="A286" s="8"/>
      <c r="B286" s="9"/>
      <c r="C286" s="7"/>
    </row>
    <row r="287" spans="1:3" ht="11.25">
      <c r="A287" s="8"/>
      <c r="B287" s="9"/>
      <c r="C287" s="7"/>
    </row>
    <row r="288" spans="1:3" ht="11.25">
      <c r="A288" s="8"/>
      <c r="B288" s="9"/>
      <c r="C288" s="7"/>
    </row>
    <row r="289" spans="1:3" ht="11.25">
      <c r="A289" s="8"/>
      <c r="B289" s="9"/>
      <c r="C289" s="7"/>
    </row>
    <row r="290" spans="1:3" ht="11.25">
      <c r="A290" s="8"/>
      <c r="B290" s="9"/>
      <c r="C290" s="7"/>
    </row>
    <row r="291" spans="1:3" ht="11.25">
      <c r="A291" s="8"/>
      <c r="B291" s="9"/>
      <c r="C291" s="7"/>
    </row>
    <row r="292" spans="1:3" ht="11.25">
      <c r="A292" s="8"/>
      <c r="B292" s="9"/>
      <c r="C292" s="7"/>
    </row>
    <row r="293" spans="1:3" ht="11.25">
      <c r="A293" s="8"/>
      <c r="B293" s="9"/>
      <c r="C293" s="7"/>
    </row>
    <row r="294" spans="1:3" ht="11.25">
      <c r="A294" s="8"/>
      <c r="B294" s="9"/>
      <c r="C294" s="7"/>
    </row>
    <row r="295" spans="1:3" ht="11.25">
      <c r="A295" s="8"/>
      <c r="B295" s="9"/>
      <c r="C295" s="7"/>
    </row>
    <row r="296" spans="1:3" ht="11.25">
      <c r="A296" s="8"/>
      <c r="B296" s="9"/>
      <c r="C296" s="7"/>
    </row>
    <row r="297" spans="1:3" ht="11.25">
      <c r="A297" s="8"/>
      <c r="B297" s="9"/>
      <c r="C297" s="7"/>
    </row>
    <row r="298" spans="1:3" ht="11.25">
      <c r="A298" s="8"/>
      <c r="B298" s="9"/>
      <c r="C298" s="7"/>
    </row>
    <row r="299" spans="1:3" ht="11.25">
      <c r="A299" s="8"/>
      <c r="B299" s="9"/>
      <c r="C299" s="7"/>
    </row>
    <row r="300" spans="1:3" ht="11.25">
      <c r="A300" s="8"/>
      <c r="B300" s="9"/>
      <c r="C300" s="7"/>
    </row>
    <row r="301" spans="1:3" ht="11.25">
      <c r="A301" s="8"/>
      <c r="B301" s="9"/>
      <c r="C301" s="7"/>
    </row>
    <row r="302" spans="1:3" ht="11.25">
      <c r="A302" s="8"/>
      <c r="B302" s="9"/>
      <c r="C302" s="7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ht="11.25">
      <c r="A1116" s="8"/>
    </row>
    <row r="1117" ht="11.25">
      <c r="A1117" s="8"/>
    </row>
    <row r="1118" ht="11.25">
      <c r="A1118" s="8"/>
    </row>
  </sheetData>
  <sheetProtection/>
  <mergeCells count="25">
    <mergeCell ref="H56:M56"/>
    <mergeCell ref="H57:M57"/>
    <mergeCell ref="A54:B54"/>
    <mergeCell ref="A14:M14"/>
    <mergeCell ref="A53:B53"/>
    <mergeCell ref="A28:M28"/>
    <mergeCell ref="A41:M41"/>
    <mergeCell ref="A34:M34"/>
    <mergeCell ref="A48:A52"/>
    <mergeCell ref="A18:M18"/>
    <mergeCell ref="C4:H4"/>
    <mergeCell ref="G11:G13"/>
    <mergeCell ref="H11:H13"/>
    <mergeCell ref="C12:C13"/>
    <mergeCell ref="D12:D13"/>
    <mergeCell ref="F6:F13"/>
    <mergeCell ref="G6:H6"/>
    <mergeCell ref="K13:M13"/>
    <mergeCell ref="A17:M17"/>
    <mergeCell ref="C5:D11"/>
    <mergeCell ref="E5:I5"/>
    <mergeCell ref="E6:E13"/>
    <mergeCell ref="I6:I13"/>
    <mergeCell ref="K5:M5"/>
    <mergeCell ref="J5:J13"/>
  </mergeCells>
  <printOptions horizontalCentered="1"/>
  <pageMargins left="0.1968503937007874" right="0.1968503937007874" top="2.7559055118110236" bottom="0" header="0" footer="0"/>
  <pageSetup horizontalDpi="600" verticalDpi="600" orientation="portrait" pageOrder="overThenDown" paperSize="8" scale="60" r:id="rId1"/>
  <colBreaks count="1" manualBreakCount="1">
    <brk id="13" min="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44"/>
  <sheetViews>
    <sheetView view="pageBreakPreview" zoomScaleSheetLayoutView="100" zoomScalePageLayoutView="0" workbookViewId="0" topLeftCell="N1">
      <selection activeCell="AN12" sqref="AN12"/>
    </sheetView>
  </sheetViews>
  <sheetFormatPr defaultColWidth="9.003906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4" width="2.625" style="23" customWidth="1"/>
    <col min="45" max="45" width="2.87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60" width="4.00390625" style="23" customWidth="1"/>
    <col min="61" max="16384" width="9.125" style="13" customWidth="1"/>
  </cols>
  <sheetData>
    <row r="1" spans="1:61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57" t="s">
        <v>83</v>
      </c>
    </row>
    <row r="2" spans="1:65" ht="24" customHeight="1">
      <c r="A2" s="350" t="s">
        <v>84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29"/>
      <c r="N2" s="29"/>
      <c r="O2" s="11"/>
      <c r="P2" s="351" t="s">
        <v>85</v>
      </c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B2" s="352" t="s">
        <v>53</v>
      </c>
      <c r="BC2" s="352"/>
      <c r="BD2" s="352"/>
      <c r="BE2" s="352"/>
      <c r="BF2" s="352"/>
      <c r="BG2" s="352"/>
      <c r="BH2" s="352"/>
      <c r="BI2" s="352"/>
      <c r="BL2" s="10"/>
      <c r="BM2" s="12"/>
    </row>
    <row r="3" spans="1:68" ht="17.25" customHeight="1">
      <c r="A3" s="353" t="s">
        <v>86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1" t="s">
        <v>49</v>
      </c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14"/>
      <c r="BB3" s="355" t="s">
        <v>81</v>
      </c>
      <c r="BC3" s="355"/>
      <c r="BD3" s="355"/>
      <c r="BE3" s="355"/>
      <c r="BF3" s="355"/>
      <c r="BG3" s="355"/>
      <c r="BH3" s="355"/>
      <c r="BI3" s="355"/>
      <c r="BJ3"/>
      <c r="BK3"/>
      <c r="BL3"/>
      <c r="BM3"/>
      <c r="BN3"/>
      <c r="BO3"/>
      <c r="BP3"/>
    </row>
    <row r="4" spans="1:68" ht="27.75" customHeight="1">
      <c r="A4" s="356" t="s">
        <v>87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7" t="s">
        <v>102</v>
      </c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9" t="s">
        <v>88</v>
      </c>
      <c r="BA4" s="359"/>
      <c r="BB4" s="359"/>
      <c r="BC4" s="359"/>
      <c r="BD4" s="359"/>
      <c r="BE4" s="359"/>
      <c r="BF4" s="359"/>
      <c r="BG4" s="359"/>
      <c r="BH4" s="359"/>
      <c r="BI4" s="359"/>
      <c r="BJ4" s="16"/>
      <c r="BK4" s="16"/>
      <c r="BL4" s="16"/>
      <c r="BM4" s="17"/>
      <c r="BN4"/>
      <c r="BO4"/>
      <c r="BP4"/>
    </row>
    <row r="5" spans="1:68" ht="24" customHeight="1">
      <c r="A5" s="360" t="s">
        <v>89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15"/>
      <c r="P5" s="15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61" t="s">
        <v>90</v>
      </c>
      <c r="BA5" s="361"/>
      <c r="BB5" s="361"/>
      <c r="BC5" s="361"/>
      <c r="BD5" s="361"/>
      <c r="BE5" s="361"/>
      <c r="BF5" s="361"/>
      <c r="BG5" s="361"/>
      <c r="BH5" s="361"/>
      <c r="BI5" s="361"/>
      <c r="BJ5" s="16"/>
      <c r="BK5" s="16"/>
      <c r="BL5"/>
      <c r="BM5" s="16"/>
      <c r="BN5" s="16"/>
      <c r="BO5" s="16"/>
      <c r="BP5" s="16"/>
    </row>
    <row r="6" spans="1:68" ht="5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5"/>
      <c r="P6" s="1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16"/>
      <c r="BK6" s="16"/>
      <c r="BL6"/>
      <c r="BM6" s="16"/>
      <c r="BN6" s="16"/>
      <c r="BO6" s="16"/>
      <c r="BP6" s="16"/>
    </row>
    <row r="7" spans="13:65" s="18" customFormat="1" ht="18.75" customHeight="1">
      <c r="M7" s="53"/>
      <c r="N7" s="353" t="s">
        <v>91</v>
      </c>
      <c r="O7" s="353"/>
      <c r="P7" s="353"/>
      <c r="Q7" s="353"/>
      <c r="R7" s="353"/>
      <c r="S7" s="353"/>
      <c r="T7" s="353"/>
      <c r="U7" s="53"/>
      <c r="V7" s="53"/>
      <c r="W7" s="353">
        <v>6.051501</v>
      </c>
      <c r="X7" s="353"/>
      <c r="Y7" s="353"/>
      <c r="Z7" s="353"/>
      <c r="AA7" s="353"/>
      <c r="AB7" s="353"/>
      <c r="AC7" s="353" t="s">
        <v>80</v>
      </c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2"/>
      <c r="BC7" s="32"/>
      <c r="BD7" s="32"/>
      <c r="BE7" s="32"/>
      <c r="BF7" s="32"/>
      <c r="BG7" s="32"/>
      <c r="BH7" s="32"/>
      <c r="BI7" s="27"/>
      <c r="BJ7" s="27"/>
      <c r="BK7" s="27"/>
      <c r="BL7" s="27"/>
      <c r="BM7" s="28"/>
    </row>
    <row r="8" spans="14:65" s="18" customFormat="1" ht="18.75" customHeight="1">
      <c r="N8" s="353" t="s">
        <v>92</v>
      </c>
      <c r="O8" s="353"/>
      <c r="P8" s="353"/>
      <c r="Q8" s="353"/>
      <c r="R8" s="353"/>
      <c r="S8" s="353"/>
      <c r="T8" s="353"/>
      <c r="U8" s="353"/>
      <c r="V8" s="353"/>
      <c r="W8" s="353">
        <v>8.05150102</v>
      </c>
      <c r="X8" s="353"/>
      <c r="Y8" s="353"/>
      <c r="Z8" s="353"/>
      <c r="AA8" s="353"/>
      <c r="AB8" s="353"/>
      <c r="AC8" s="353" t="s">
        <v>103</v>
      </c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56"/>
      <c r="BF8" s="56"/>
      <c r="BG8" s="56"/>
      <c r="BH8" s="56"/>
      <c r="BI8" s="56"/>
      <c r="BJ8" s="27"/>
      <c r="BK8" s="27"/>
      <c r="BL8" s="27"/>
      <c r="BM8" s="28"/>
    </row>
    <row r="9" spans="1:61" s="62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9"/>
      <c r="L9" s="59"/>
      <c r="M9" s="59"/>
      <c r="N9" s="362" t="s">
        <v>93</v>
      </c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61"/>
      <c r="AA9" s="61"/>
      <c r="AB9" s="61"/>
      <c r="AC9" s="362" t="s">
        <v>106</v>
      </c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</row>
    <row r="10" spans="1:61" s="62" customFormat="1" ht="19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61"/>
      <c r="AB10" s="61"/>
      <c r="AC10" s="362" t="s">
        <v>172</v>
      </c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5" t="s">
        <v>70</v>
      </c>
      <c r="BC10" s="365"/>
      <c r="BD10" s="365"/>
      <c r="BE10" s="365"/>
      <c r="BF10" s="365"/>
      <c r="BG10" s="365"/>
      <c r="BH10" s="365"/>
      <c r="BI10" s="365"/>
    </row>
    <row r="11" spans="1:61" s="16" customFormat="1" ht="18.75" customHeight="1">
      <c r="A11" s="3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54"/>
      <c r="V11" s="54"/>
      <c r="W11" s="54"/>
      <c r="X11" s="54"/>
      <c r="Y11" s="63"/>
      <c r="Z11" s="63"/>
      <c r="AA11" s="63"/>
      <c r="AB11" s="6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63"/>
      <c r="AY11" s="63"/>
      <c r="AZ11" s="63"/>
      <c r="BB11" s="363" t="s">
        <v>104</v>
      </c>
      <c r="BC11" s="363"/>
      <c r="BD11" s="363"/>
      <c r="BE11" s="363"/>
      <c r="BF11" s="363"/>
      <c r="BG11" s="363"/>
      <c r="BH11" s="363"/>
      <c r="BI11" s="363"/>
    </row>
    <row r="12" spans="1:61" s="16" customFormat="1" ht="29.25" customHeight="1" thickBo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55"/>
      <c r="V12" s="55"/>
      <c r="W12" s="55"/>
      <c r="X12" s="55"/>
      <c r="Y12" s="63" t="s">
        <v>94</v>
      </c>
      <c r="Z12" s="55"/>
      <c r="AA12" s="5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B12" s="364" t="s">
        <v>105</v>
      </c>
      <c r="BC12" s="364"/>
      <c r="BD12" s="364"/>
      <c r="BE12" s="364"/>
      <c r="BF12" s="364"/>
      <c r="BG12" s="364"/>
      <c r="BH12" s="364"/>
      <c r="BI12" s="364"/>
    </row>
    <row r="13" spans="1:254" s="34" customFormat="1" ht="25.5" customHeight="1">
      <c r="A13" s="366" t="s">
        <v>15</v>
      </c>
      <c r="B13" s="45" t="s">
        <v>0</v>
      </c>
      <c r="C13" s="45"/>
      <c r="D13" s="45"/>
      <c r="E13" s="46"/>
      <c r="F13" s="47">
        <v>29</v>
      </c>
      <c r="G13" s="45" t="s">
        <v>1</v>
      </c>
      <c r="H13" s="45"/>
      <c r="I13" s="46"/>
      <c r="J13" s="47">
        <v>27</v>
      </c>
      <c r="K13" s="45" t="s">
        <v>2</v>
      </c>
      <c r="L13" s="45"/>
      <c r="M13" s="45"/>
      <c r="N13" s="46"/>
      <c r="O13" s="45" t="s">
        <v>3</v>
      </c>
      <c r="P13" s="45"/>
      <c r="Q13" s="45"/>
      <c r="R13" s="46"/>
      <c r="S13" s="47">
        <v>29</v>
      </c>
      <c r="T13" s="45" t="s">
        <v>4</v>
      </c>
      <c r="U13" s="45"/>
      <c r="V13" s="46"/>
      <c r="W13" s="47">
        <v>26</v>
      </c>
      <c r="X13" s="45" t="s">
        <v>5</v>
      </c>
      <c r="Y13" s="45"/>
      <c r="Z13" s="46"/>
      <c r="AA13" s="47">
        <v>23</v>
      </c>
      <c r="AB13" s="45" t="s">
        <v>6</v>
      </c>
      <c r="AC13" s="45"/>
      <c r="AD13" s="45"/>
      <c r="AE13" s="46"/>
      <c r="AF13" s="47">
        <v>30</v>
      </c>
      <c r="AG13" s="45" t="s">
        <v>7</v>
      </c>
      <c r="AH13" s="45"/>
      <c r="AI13" s="46"/>
      <c r="AJ13" s="47">
        <v>27</v>
      </c>
      <c r="AK13" s="45" t="s">
        <v>8</v>
      </c>
      <c r="AL13" s="45"/>
      <c r="AM13" s="45"/>
      <c r="AN13" s="46"/>
      <c r="AO13" s="45" t="s">
        <v>9</v>
      </c>
      <c r="AP13" s="45"/>
      <c r="AQ13" s="45"/>
      <c r="AR13" s="46"/>
      <c r="AS13" s="47">
        <v>29</v>
      </c>
      <c r="AT13" s="45" t="s">
        <v>10</v>
      </c>
      <c r="AU13" s="45"/>
      <c r="AV13" s="46"/>
      <c r="AW13" s="47">
        <v>27</v>
      </c>
      <c r="AX13" s="45" t="s">
        <v>11</v>
      </c>
      <c r="AY13" s="45"/>
      <c r="AZ13" s="45"/>
      <c r="BA13" s="48"/>
      <c r="BB13" s="369" t="s">
        <v>12</v>
      </c>
      <c r="BC13" s="372" t="s">
        <v>95</v>
      </c>
      <c r="BD13" s="372" t="s">
        <v>51</v>
      </c>
      <c r="BE13" s="372" t="s">
        <v>82</v>
      </c>
      <c r="BF13" s="372" t="s">
        <v>96</v>
      </c>
      <c r="BG13" s="379" t="s">
        <v>13</v>
      </c>
      <c r="BH13" s="382" t="s">
        <v>14</v>
      </c>
      <c r="BI13" s="366" t="s">
        <v>15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61" s="35" customFormat="1" ht="19.5" customHeight="1">
      <c r="A14" s="367"/>
      <c r="B14" s="49">
        <v>1</v>
      </c>
      <c r="C14" s="49">
        <v>8</v>
      </c>
      <c r="D14" s="49">
        <v>15</v>
      </c>
      <c r="E14" s="49">
        <v>22</v>
      </c>
      <c r="F14" s="50" t="s">
        <v>16</v>
      </c>
      <c r="G14" s="49">
        <v>6</v>
      </c>
      <c r="H14" s="49">
        <v>13</v>
      </c>
      <c r="I14" s="49">
        <v>20</v>
      </c>
      <c r="J14" s="50" t="s">
        <v>17</v>
      </c>
      <c r="K14" s="49">
        <v>3</v>
      </c>
      <c r="L14" s="49">
        <v>10</v>
      </c>
      <c r="M14" s="49">
        <v>17</v>
      </c>
      <c r="N14" s="49">
        <v>24</v>
      </c>
      <c r="O14" s="49">
        <v>1</v>
      </c>
      <c r="P14" s="49">
        <v>8</v>
      </c>
      <c r="Q14" s="49">
        <v>15</v>
      </c>
      <c r="R14" s="49">
        <v>22</v>
      </c>
      <c r="S14" s="50" t="s">
        <v>18</v>
      </c>
      <c r="T14" s="49">
        <v>5</v>
      </c>
      <c r="U14" s="49">
        <v>12</v>
      </c>
      <c r="V14" s="49">
        <v>19</v>
      </c>
      <c r="W14" s="50" t="s">
        <v>19</v>
      </c>
      <c r="X14" s="49">
        <v>2</v>
      </c>
      <c r="Y14" s="49">
        <v>9</v>
      </c>
      <c r="Z14" s="49">
        <v>16</v>
      </c>
      <c r="AA14" s="50" t="s">
        <v>20</v>
      </c>
      <c r="AB14" s="49">
        <v>2</v>
      </c>
      <c r="AC14" s="49">
        <v>9</v>
      </c>
      <c r="AD14" s="49">
        <v>16</v>
      </c>
      <c r="AE14" s="49">
        <v>23</v>
      </c>
      <c r="AF14" s="50" t="s">
        <v>21</v>
      </c>
      <c r="AG14" s="49">
        <v>6</v>
      </c>
      <c r="AH14" s="49">
        <v>13</v>
      </c>
      <c r="AI14" s="49">
        <v>20</v>
      </c>
      <c r="AJ14" s="50" t="s">
        <v>22</v>
      </c>
      <c r="AK14" s="49">
        <v>4</v>
      </c>
      <c r="AL14" s="49">
        <v>11</v>
      </c>
      <c r="AM14" s="49">
        <v>18</v>
      </c>
      <c r="AN14" s="49">
        <v>25</v>
      </c>
      <c r="AO14" s="49">
        <v>1</v>
      </c>
      <c r="AP14" s="49">
        <v>8</v>
      </c>
      <c r="AQ14" s="49">
        <v>15</v>
      </c>
      <c r="AR14" s="49">
        <v>22</v>
      </c>
      <c r="AS14" s="50" t="s">
        <v>23</v>
      </c>
      <c r="AT14" s="49">
        <v>6</v>
      </c>
      <c r="AU14" s="49">
        <v>13</v>
      </c>
      <c r="AV14" s="49">
        <v>20</v>
      </c>
      <c r="AW14" s="50" t="s">
        <v>24</v>
      </c>
      <c r="AX14" s="49">
        <v>3</v>
      </c>
      <c r="AY14" s="49">
        <v>10</v>
      </c>
      <c r="AZ14" s="49">
        <v>17</v>
      </c>
      <c r="BA14" s="51">
        <v>24</v>
      </c>
      <c r="BB14" s="370"/>
      <c r="BC14" s="373"/>
      <c r="BD14" s="373"/>
      <c r="BE14" s="373"/>
      <c r="BF14" s="373"/>
      <c r="BG14" s="380"/>
      <c r="BH14" s="383"/>
      <c r="BI14" s="367"/>
    </row>
    <row r="15" spans="1:63" s="35" customFormat="1" ht="13.5" customHeight="1">
      <c r="A15" s="367"/>
      <c r="B15" s="50"/>
      <c r="C15" s="50"/>
      <c r="D15" s="50"/>
      <c r="E15" s="50"/>
      <c r="F15" s="50">
        <v>5</v>
      </c>
      <c r="G15" s="50"/>
      <c r="H15" s="50"/>
      <c r="I15" s="50"/>
      <c r="J15" s="50">
        <v>2</v>
      </c>
      <c r="K15" s="50"/>
      <c r="L15" s="50"/>
      <c r="M15" s="50"/>
      <c r="N15" s="50"/>
      <c r="O15" s="50"/>
      <c r="P15" s="50"/>
      <c r="Q15" s="50"/>
      <c r="R15" s="50"/>
      <c r="S15" s="50">
        <v>4</v>
      </c>
      <c r="T15" s="50"/>
      <c r="U15" s="50"/>
      <c r="V15" s="50"/>
      <c r="W15" s="50">
        <v>1</v>
      </c>
      <c r="X15" s="50"/>
      <c r="Y15" s="50"/>
      <c r="Z15" s="50"/>
      <c r="AA15" s="50">
        <v>1</v>
      </c>
      <c r="AB15" s="50"/>
      <c r="AC15" s="50"/>
      <c r="AD15" s="50"/>
      <c r="AE15" s="50"/>
      <c r="AF15" s="50">
        <v>5</v>
      </c>
      <c r="AG15" s="50"/>
      <c r="AH15" s="50"/>
      <c r="AI15" s="50"/>
      <c r="AJ15" s="50">
        <v>3</v>
      </c>
      <c r="AK15" s="50"/>
      <c r="AL15" s="50"/>
      <c r="AM15" s="50"/>
      <c r="AN15" s="50"/>
      <c r="AO15" s="50"/>
      <c r="AP15" s="50"/>
      <c r="AQ15" s="50"/>
      <c r="AR15" s="50"/>
      <c r="AS15" s="50">
        <v>5</v>
      </c>
      <c r="AT15" s="50"/>
      <c r="AU15" s="50"/>
      <c r="AV15" s="50"/>
      <c r="AW15" s="50">
        <v>2</v>
      </c>
      <c r="AX15" s="50"/>
      <c r="AY15" s="50"/>
      <c r="AZ15" s="50"/>
      <c r="BA15" s="52"/>
      <c r="BB15" s="370"/>
      <c r="BC15" s="373"/>
      <c r="BD15" s="373"/>
      <c r="BE15" s="373"/>
      <c r="BF15" s="373"/>
      <c r="BG15" s="380"/>
      <c r="BH15" s="383"/>
      <c r="BI15" s="367"/>
      <c r="BK15" s="35">
        <v>7</v>
      </c>
    </row>
    <row r="16" spans="1:61" s="35" customFormat="1" ht="15.75" customHeight="1" thickBot="1">
      <c r="A16" s="367"/>
      <c r="B16" s="65">
        <v>7</v>
      </c>
      <c r="C16" s="65">
        <v>14</v>
      </c>
      <c r="D16" s="65">
        <v>21</v>
      </c>
      <c r="E16" s="65">
        <v>28</v>
      </c>
      <c r="F16" s="65" t="s">
        <v>17</v>
      </c>
      <c r="G16" s="65">
        <v>12</v>
      </c>
      <c r="H16" s="65">
        <v>19</v>
      </c>
      <c r="I16" s="65">
        <v>26</v>
      </c>
      <c r="J16" s="65" t="s">
        <v>25</v>
      </c>
      <c r="K16" s="65">
        <v>9</v>
      </c>
      <c r="L16" s="65">
        <v>16</v>
      </c>
      <c r="M16" s="65">
        <v>23</v>
      </c>
      <c r="N16" s="65">
        <v>30</v>
      </c>
      <c r="O16" s="65">
        <v>7</v>
      </c>
      <c r="P16" s="65">
        <v>14</v>
      </c>
      <c r="Q16" s="65">
        <v>21</v>
      </c>
      <c r="R16" s="65">
        <v>28</v>
      </c>
      <c r="S16" s="65" t="s">
        <v>19</v>
      </c>
      <c r="T16" s="65">
        <v>11</v>
      </c>
      <c r="U16" s="65">
        <v>18</v>
      </c>
      <c r="V16" s="65">
        <v>25</v>
      </c>
      <c r="W16" s="65" t="s">
        <v>20</v>
      </c>
      <c r="X16" s="65">
        <v>8</v>
      </c>
      <c r="Y16" s="65">
        <v>15</v>
      </c>
      <c r="Z16" s="65">
        <v>22</v>
      </c>
      <c r="AA16" s="65" t="s">
        <v>21</v>
      </c>
      <c r="AB16" s="65">
        <v>8</v>
      </c>
      <c r="AC16" s="65">
        <v>15</v>
      </c>
      <c r="AD16" s="65">
        <v>22</v>
      </c>
      <c r="AE16" s="65">
        <v>29</v>
      </c>
      <c r="AF16" s="65" t="s">
        <v>22</v>
      </c>
      <c r="AG16" s="65">
        <v>12</v>
      </c>
      <c r="AH16" s="65">
        <v>19</v>
      </c>
      <c r="AI16" s="65">
        <v>26</v>
      </c>
      <c r="AJ16" s="65" t="s">
        <v>26</v>
      </c>
      <c r="AK16" s="65">
        <v>10</v>
      </c>
      <c r="AL16" s="65">
        <v>17</v>
      </c>
      <c r="AM16" s="65">
        <v>24</v>
      </c>
      <c r="AN16" s="65">
        <v>31</v>
      </c>
      <c r="AO16" s="65">
        <v>7</v>
      </c>
      <c r="AP16" s="65">
        <v>14</v>
      </c>
      <c r="AQ16" s="65">
        <v>21</v>
      </c>
      <c r="AR16" s="65">
        <v>28</v>
      </c>
      <c r="AS16" s="65" t="s">
        <v>24</v>
      </c>
      <c r="AT16" s="65">
        <v>12</v>
      </c>
      <c r="AU16" s="65">
        <v>19</v>
      </c>
      <c r="AV16" s="65">
        <v>26</v>
      </c>
      <c r="AW16" s="65" t="s">
        <v>27</v>
      </c>
      <c r="AX16" s="65">
        <v>9</v>
      </c>
      <c r="AY16" s="65">
        <v>16</v>
      </c>
      <c r="AZ16" s="65">
        <v>23</v>
      </c>
      <c r="BA16" s="66">
        <v>30</v>
      </c>
      <c r="BB16" s="370"/>
      <c r="BC16" s="373"/>
      <c r="BD16" s="373"/>
      <c r="BE16" s="373"/>
      <c r="BF16" s="373"/>
      <c r="BG16" s="380"/>
      <c r="BH16" s="383"/>
      <c r="BI16" s="367"/>
    </row>
    <row r="17" spans="1:61" s="35" customFormat="1" ht="12" customHeight="1" thickBot="1">
      <c r="A17" s="368"/>
      <c r="B17" s="65">
        <v>1</v>
      </c>
      <c r="C17" s="65">
        <v>2</v>
      </c>
      <c r="D17" s="65">
        <v>3</v>
      </c>
      <c r="E17" s="65">
        <v>4</v>
      </c>
      <c r="F17" s="65">
        <v>5</v>
      </c>
      <c r="G17" s="65">
        <v>6</v>
      </c>
      <c r="H17" s="65">
        <v>7</v>
      </c>
      <c r="I17" s="65">
        <v>8</v>
      </c>
      <c r="J17" s="65">
        <v>9</v>
      </c>
      <c r="K17" s="65">
        <v>10</v>
      </c>
      <c r="L17" s="65">
        <v>11</v>
      </c>
      <c r="M17" s="65">
        <v>12</v>
      </c>
      <c r="N17" s="65">
        <v>13</v>
      </c>
      <c r="O17" s="65">
        <v>14</v>
      </c>
      <c r="P17" s="65">
        <v>15</v>
      </c>
      <c r="Q17" s="65">
        <v>16</v>
      </c>
      <c r="R17" s="65">
        <v>17</v>
      </c>
      <c r="S17" s="65">
        <v>18</v>
      </c>
      <c r="T17" s="65">
        <v>19</v>
      </c>
      <c r="U17" s="65">
        <v>20</v>
      </c>
      <c r="V17" s="65">
        <v>21</v>
      </c>
      <c r="W17" s="65">
        <v>22</v>
      </c>
      <c r="X17" s="65">
        <v>23</v>
      </c>
      <c r="Y17" s="65">
        <v>24</v>
      </c>
      <c r="Z17" s="65">
        <v>25</v>
      </c>
      <c r="AA17" s="65">
        <v>26</v>
      </c>
      <c r="AB17" s="65">
        <v>27</v>
      </c>
      <c r="AC17" s="65">
        <v>28</v>
      </c>
      <c r="AD17" s="65">
        <v>29</v>
      </c>
      <c r="AE17" s="65">
        <v>30</v>
      </c>
      <c r="AF17" s="65">
        <v>31</v>
      </c>
      <c r="AG17" s="65">
        <v>32</v>
      </c>
      <c r="AH17" s="65">
        <v>33</v>
      </c>
      <c r="AI17" s="65">
        <v>34</v>
      </c>
      <c r="AJ17" s="65">
        <v>35</v>
      </c>
      <c r="AK17" s="65">
        <v>36</v>
      </c>
      <c r="AL17" s="65">
        <v>37</v>
      </c>
      <c r="AM17" s="65">
        <v>38</v>
      </c>
      <c r="AN17" s="65">
        <v>39</v>
      </c>
      <c r="AO17" s="65">
        <v>40</v>
      </c>
      <c r="AP17" s="65">
        <v>41</v>
      </c>
      <c r="AQ17" s="65">
        <v>42</v>
      </c>
      <c r="AR17" s="65">
        <v>43</v>
      </c>
      <c r="AS17" s="65">
        <v>44</v>
      </c>
      <c r="AT17" s="65">
        <v>45</v>
      </c>
      <c r="AU17" s="65">
        <v>46</v>
      </c>
      <c r="AV17" s="65">
        <v>47</v>
      </c>
      <c r="AW17" s="65">
        <v>48</v>
      </c>
      <c r="AX17" s="65">
        <v>49</v>
      </c>
      <c r="AY17" s="65">
        <v>50</v>
      </c>
      <c r="AZ17" s="65">
        <v>51</v>
      </c>
      <c r="BA17" s="67">
        <v>52</v>
      </c>
      <c r="BB17" s="371"/>
      <c r="BC17" s="374"/>
      <c r="BD17" s="374"/>
      <c r="BE17" s="374"/>
      <c r="BF17" s="374"/>
      <c r="BG17" s="381"/>
      <c r="BH17" s="384"/>
      <c r="BI17" s="368"/>
    </row>
    <row r="18" spans="1:61" s="21" customFormat="1" ht="15" customHeight="1">
      <c r="A18" s="68" t="s">
        <v>26</v>
      </c>
      <c r="B18" s="69"/>
      <c r="C18" s="69"/>
      <c r="D18" s="69"/>
      <c r="E18" s="69"/>
      <c r="F18" s="69"/>
      <c r="G18" s="69"/>
      <c r="H18" s="69"/>
      <c r="I18" s="69"/>
      <c r="J18" s="70"/>
      <c r="K18" s="69"/>
      <c r="L18" s="69"/>
      <c r="M18" s="69"/>
      <c r="N18" s="69"/>
      <c r="O18" s="69"/>
      <c r="P18" s="69"/>
      <c r="Q18" s="69"/>
      <c r="R18" s="69"/>
      <c r="S18" s="69" t="s">
        <v>29</v>
      </c>
      <c r="T18" s="71" t="s">
        <v>29</v>
      </c>
      <c r="U18" s="69" t="s">
        <v>28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0"/>
      <c r="AH18" s="69"/>
      <c r="AI18" s="69"/>
      <c r="AJ18" s="69"/>
      <c r="AK18" s="69"/>
      <c r="AL18" s="69"/>
      <c r="AM18" s="69"/>
      <c r="AN18" s="69" t="s">
        <v>28</v>
      </c>
      <c r="AO18" s="71" t="s">
        <v>29</v>
      </c>
      <c r="AP18" s="71" t="s">
        <v>29</v>
      </c>
      <c r="AQ18" s="71" t="s">
        <v>29</v>
      </c>
      <c r="AR18" s="71" t="s">
        <v>29</v>
      </c>
      <c r="AS18" s="69" t="s">
        <v>29</v>
      </c>
      <c r="AT18" s="71" t="s">
        <v>29</v>
      </c>
      <c r="AU18" s="71" t="s">
        <v>29</v>
      </c>
      <c r="AV18" s="69" t="s">
        <v>29</v>
      </c>
      <c r="AW18" s="69" t="s">
        <v>29</v>
      </c>
      <c r="AX18" s="69" t="s">
        <v>29</v>
      </c>
      <c r="AY18" s="69" t="s">
        <v>29</v>
      </c>
      <c r="AZ18" s="69" t="s">
        <v>29</v>
      </c>
      <c r="BA18" s="72" t="s">
        <v>29</v>
      </c>
      <c r="BB18" s="73">
        <v>35</v>
      </c>
      <c r="BC18" s="69">
        <v>2</v>
      </c>
      <c r="BD18" s="69"/>
      <c r="BE18" s="69"/>
      <c r="BF18" s="69"/>
      <c r="BG18" s="69">
        <v>15</v>
      </c>
      <c r="BH18" s="74">
        <v>52</v>
      </c>
      <c r="BI18" s="68" t="s">
        <v>26</v>
      </c>
    </row>
    <row r="19" spans="1:61" s="21" customFormat="1" ht="15" customHeight="1" thickBot="1">
      <c r="A19" s="75" t="s">
        <v>23</v>
      </c>
      <c r="B19" s="76" t="s">
        <v>30</v>
      </c>
      <c r="C19" s="76" t="s">
        <v>30</v>
      </c>
      <c r="D19" s="76" t="s">
        <v>30</v>
      </c>
      <c r="E19" s="76" t="s">
        <v>30</v>
      </c>
      <c r="F19" s="76" t="s">
        <v>30</v>
      </c>
      <c r="G19" s="76" t="s">
        <v>30</v>
      </c>
      <c r="H19" s="77" t="s">
        <v>17</v>
      </c>
      <c r="I19" s="78" t="s">
        <v>52</v>
      </c>
      <c r="J19" s="79" t="s">
        <v>50</v>
      </c>
      <c r="K19" s="76" t="s">
        <v>50</v>
      </c>
      <c r="L19" s="76" t="s">
        <v>50</v>
      </c>
      <c r="M19" s="76" t="s">
        <v>50</v>
      </c>
      <c r="N19" s="76" t="s">
        <v>50</v>
      </c>
      <c r="O19" s="76" t="s">
        <v>50</v>
      </c>
      <c r="P19" s="76" t="s">
        <v>50</v>
      </c>
      <c r="Q19" s="76" t="s">
        <v>50</v>
      </c>
      <c r="R19" s="76" t="s">
        <v>50</v>
      </c>
      <c r="S19" s="76" t="s">
        <v>50</v>
      </c>
      <c r="T19" s="76" t="s">
        <v>50</v>
      </c>
      <c r="U19" s="76" t="s">
        <v>50</v>
      </c>
      <c r="V19" s="76" t="s">
        <v>50</v>
      </c>
      <c r="W19" s="76" t="s">
        <v>50</v>
      </c>
      <c r="X19" s="76" t="s">
        <v>50</v>
      </c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80"/>
      <c r="AS19" s="80"/>
      <c r="AT19" s="80"/>
      <c r="AU19" s="80"/>
      <c r="AV19" s="80"/>
      <c r="AW19" s="76"/>
      <c r="AX19" s="76"/>
      <c r="AY19" s="76"/>
      <c r="AZ19" s="76"/>
      <c r="BA19" s="81"/>
      <c r="BB19" s="76"/>
      <c r="BC19" s="76"/>
      <c r="BD19" s="76">
        <v>7</v>
      </c>
      <c r="BE19" s="76">
        <v>1</v>
      </c>
      <c r="BF19" s="76">
        <v>15</v>
      </c>
      <c r="BG19" s="76"/>
      <c r="BH19" s="81">
        <f>SUM(BB19:BG19)</f>
        <v>23</v>
      </c>
      <c r="BI19" s="75" t="s">
        <v>23</v>
      </c>
    </row>
    <row r="20" s="21" customFormat="1" ht="12.75" customHeight="1" thickBot="1"/>
    <row r="21" spans="2:60" s="25" customFormat="1" ht="12.75" customHeight="1" thickBot="1">
      <c r="B21" s="36" t="s">
        <v>31</v>
      </c>
      <c r="C21" s="36"/>
      <c r="D21" s="36"/>
      <c r="E21" s="36"/>
      <c r="F21" s="36"/>
      <c r="G21" s="36"/>
      <c r="H21" s="36"/>
      <c r="I21" s="36"/>
      <c r="K21" s="37"/>
      <c r="L21" s="38" t="s">
        <v>32</v>
      </c>
      <c r="M21" s="39"/>
      <c r="N21" s="39"/>
      <c r="O21" s="39"/>
      <c r="P21" s="39"/>
      <c r="Q21" s="39"/>
      <c r="S21" s="40" t="s">
        <v>28</v>
      </c>
      <c r="T21" s="38" t="s">
        <v>33</v>
      </c>
      <c r="U21" s="39"/>
      <c r="V21" s="39"/>
      <c r="W21" s="39"/>
      <c r="X21" s="39"/>
      <c r="Y21" s="39"/>
      <c r="AA21" s="40" t="s">
        <v>29</v>
      </c>
      <c r="AB21" s="38" t="s">
        <v>13</v>
      </c>
      <c r="AC21" s="39"/>
      <c r="AD21" s="39"/>
      <c r="AE21" s="39"/>
      <c r="AF21" s="39"/>
      <c r="AG21" s="40" t="s">
        <v>30</v>
      </c>
      <c r="AH21" s="375" t="s">
        <v>97</v>
      </c>
      <c r="AI21" s="376"/>
      <c r="AJ21" s="376"/>
      <c r="AK21" s="376"/>
      <c r="AL21" s="376"/>
      <c r="AM21" s="376"/>
      <c r="AN21" s="376"/>
      <c r="AO21" s="376"/>
      <c r="AP21" s="376"/>
      <c r="AQ21" s="39"/>
      <c r="AR21" s="40" t="s">
        <v>52</v>
      </c>
      <c r="AS21" s="41" t="s">
        <v>98</v>
      </c>
      <c r="AT21" s="42"/>
      <c r="AU21" s="42"/>
      <c r="AV21" s="42"/>
      <c r="AW21" s="42"/>
      <c r="AX21" s="42"/>
      <c r="AY21" s="42"/>
      <c r="AZ21" s="43"/>
      <c r="BA21" s="40" t="s">
        <v>50</v>
      </c>
      <c r="BB21" s="38" t="s">
        <v>99</v>
      </c>
      <c r="BC21" s="39"/>
      <c r="BD21" s="39"/>
      <c r="BE21" s="39"/>
      <c r="BF21" s="39"/>
      <c r="BG21" s="39"/>
      <c r="BH21" s="39"/>
    </row>
    <row r="22" spans="12:60" s="25" customFormat="1" ht="12.75">
      <c r="L22" s="39" t="s">
        <v>34</v>
      </c>
      <c r="M22" s="39"/>
      <c r="N22" s="39"/>
      <c r="O22" s="39"/>
      <c r="P22" s="39"/>
      <c r="Q22" s="39"/>
      <c r="T22" s="39" t="s">
        <v>35</v>
      </c>
      <c r="U22" s="39"/>
      <c r="V22" s="39"/>
      <c r="W22" s="39"/>
      <c r="X22" s="39"/>
      <c r="Y22" s="39"/>
      <c r="AH22" s="377" t="s">
        <v>100</v>
      </c>
      <c r="AI22" s="376"/>
      <c r="AJ22" s="376"/>
      <c r="AK22" s="376"/>
      <c r="AL22" s="376"/>
      <c r="AM22" s="376"/>
      <c r="AN22" s="376"/>
      <c r="AO22" s="39"/>
      <c r="AP22" s="39"/>
      <c r="AS22" s="378" t="s">
        <v>101</v>
      </c>
      <c r="AT22" s="378"/>
      <c r="AU22" s="378"/>
      <c r="AV22" s="378"/>
      <c r="AW22" s="378"/>
      <c r="AX22" s="378"/>
      <c r="AY22" s="378"/>
      <c r="BB22" s="44"/>
      <c r="BC22" s="39"/>
      <c r="BD22" s="39"/>
      <c r="BE22" s="39"/>
      <c r="BF22" s="39"/>
      <c r="BG22" s="39"/>
      <c r="BH22" s="39"/>
    </row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pans="44:60" s="16" customFormat="1" ht="11.25">
      <c r="AR531" s="23"/>
      <c r="AS531" s="23"/>
      <c r="AV531" s="23"/>
      <c r="AW531" s="23"/>
      <c r="BA531" s="24"/>
      <c r="BB531" s="23"/>
      <c r="BC531" s="23"/>
      <c r="BD531" s="23"/>
      <c r="BE531" s="23"/>
      <c r="BF531" s="23"/>
      <c r="BG531" s="23"/>
      <c r="BH531" s="23"/>
    </row>
    <row r="532" spans="44:60" s="16" customFormat="1" ht="11.25">
      <c r="AR532" s="23"/>
      <c r="AS532" s="23"/>
      <c r="AV532" s="23"/>
      <c r="AW532" s="23"/>
      <c r="BA532" s="24"/>
      <c r="BB532" s="23"/>
      <c r="BC532" s="23"/>
      <c r="BD532" s="23"/>
      <c r="BE532" s="23"/>
      <c r="BF532" s="23"/>
      <c r="BG532" s="23"/>
      <c r="BH532" s="23"/>
    </row>
    <row r="533" spans="1:60" s="16" customFormat="1" ht="11.25">
      <c r="A533" s="26"/>
      <c r="E533" s="23"/>
      <c r="F533" s="23"/>
      <c r="I533" s="23"/>
      <c r="J533" s="23"/>
      <c r="N533" s="23"/>
      <c r="R533" s="23"/>
      <c r="S533" s="23"/>
      <c r="V533" s="23"/>
      <c r="W533" s="23"/>
      <c r="Z533" s="23"/>
      <c r="AA533" s="23"/>
      <c r="AE533" s="23"/>
      <c r="AF533" s="23"/>
      <c r="AI533" s="23"/>
      <c r="AJ533" s="23"/>
      <c r="AN533" s="23"/>
      <c r="AR533" s="23"/>
      <c r="AS533" s="23"/>
      <c r="AV533" s="23"/>
      <c r="AW533" s="23"/>
      <c r="BA533" s="24"/>
      <c r="BB533" s="23"/>
      <c r="BC533" s="23"/>
      <c r="BD533" s="23"/>
      <c r="BE533" s="23"/>
      <c r="BF533" s="23"/>
      <c r="BG533" s="23"/>
      <c r="BH533" s="23"/>
    </row>
    <row r="534" spans="1:60" s="16" customFormat="1" ht="11.25">
      <c r="A534" s="26"/>
      <c r="E534" s="23"/>
      <c r="F534" s="23"/>
      <c r="I534" s="23"/>
      <c r="J534" s="23"/>
      <c r="N534" s="23"/>
      <c r="R534" s="23"/>
      <c r="S534" s="23"/>
      <c r="V534" s="23"/>
      <c r="W534" s="23"/>
      <c r="Z534" s="23"/>
      <c r="AA534" s="23"/>
      <c r="AE534" s="23"/>
      <c r="AF534" s="23"/>
      <c r="AI534" s="23"/>
      <c r="AJ534" s="23"/>
      <c r="AN534" s="23"/>
      <c r="AR534" s="23"/>
      <c r="AS534" s="23"/>
      <c r="AV534" s="23"/>
      <c r="AW534" s="23"/>
      <c r="BA534" s="24"/>
      <c r="BB534" s="23"/>
      <c r="BC534" s="23"/>
      <c r="BD534" s="23"/>
      <c r="BE534" s="23"/>
      <c r="BF534" s="23"/>
      <c r="BG534" s="23"/>
      <c r="BH534" s="23"/>
    </row>
    <row r="535" spans="1:60" s="16" customFormat="1" ht="11.25">
      <c r="A535" s="26"/>
      <c r="E535" s="23"/>
      <c r="F535" s="23"/>
      <c r="I535" s="23"/>
      <c r="J535" s="23"/>
      <c r="N535" s="23"/>
      <c r="R535" s="23"/>
      <c r="S535" s="23"/>
      <c r="V535" s="23"/>
      <c r="W535" s="23"/>
      <c r="Z535" s="23"/>
      <c r="AA535" s="23"/>
      <c r="AE535" s="23"/>
      <c r="AF535" s="23"/>
      <c r="AI535" s="23"/>
      <c r="AJ535" s="23"/>
      <c r="AN535" s="23"/>
      <c r="AR535" s="23"/>
      <c r="AS535" s="23"/>
      <c r="AV535" s="23"/>
      <c r="AW535" s="23"/>
      <c r="BA535" s="24"/>
      <c r="BB535" s="23"/>
      <c r="BC535" s="23"/>
      <c r="BD535" s="23"/>
      <c r="BE535" s="23"/>
      <c r="BF535" s="23"/>
      <c r="BG535" s="23"/>
      <c r="BH535" s="23"/>
    </row>
    <row r="536" spans="1:60" s="16" customFormat="1" ht="11.25">
      <c r="A536" s="26"/>
      <c r="E536" s="23"/>
      <c r="F536" s="23"/>
      <c r="I536" s="23"/>
      <c r="J536" s="23"/>
      <c r="N536" s="23"/>
      <c r="R536" s="23"/>
      <c r="S536" s="23"/>
      <c r="V536" s="23"/>
      <c r="W536" s="23"/>
      <c r="Z536" s="23"/>
      <c r="AA536" s="23"/>
      <c r="AE536" s="23"/>
      <c r="AF536" s="23"/>
      <c r="AI536" s="23"/>
      <c r="AJ536" s="23"/>
      <c r="AN536" s="23"/>
      <c r="AR536" s="23"/>
      <c r="AS536" s="23"/>
      <c r="AV536" s="23"/>
      <c r="AW536" s="23"/>
      <c r="BA536" s="24"/>
      <c r="BB536" s="23"/>
      <c r="BC536" s="23"/>
      <c r="BD536" s="23"/>
      <c r="BE536" s="23"/>
      <c r="BF536" s="23"/>
      <c r="BG536" s="23"/>
      <c r="BH536" s="23"/>
    </row>
    <row r="537" spans="1:60" s="16" customFormat="1" ht="11.25">
      <c r="A537" s="26"/>
      <c r="E537" s="23"/>
      <c r="F537" s="23"/>
      <c r="I537" s="23"/>
      <c r="J537" s="23"/>
      <c r="N537" s="23"/>
      <c r="R537" s="23"/>
      <c r="S537" s="23"/>
      <c r="V537" s="23"/>
      <c r="W537" s="23"/>
      <c r="Z537" s="23"/>
      <c r="AA537" s="23"/>
      <c r="AE537" s="23"/>
      <c r="AF537" s="23"/>
      <c r="AI537" s="23"/>
      <c r="AJ537" s="23"/>
      <c r="AN537" s="23"/>
      <c r="AR537" s="23"/>
      <c r="AS537" s="23"/>
      <c r="AV537" s="23"/>
      <c r="AW537" s="23"/>
      <c r="BA537" s="24"/>
      <c r="BB537" s="23"/>
      <c r="BC537" s="23"/>
      <c r="BD537" s="23"/>
      <c r="BE537" s="23"/>
      <c r="BF537" s="23"/>
      <c r="BG537" s="23"/>
      <c r="BH537" s="23"/>
    </row>
    <row r="538" spans="1:60" s="16" customFormat="1" ht="11.25">
      <c r="A538" s="26"/>
      <c r="E538" s="23"/>
      <c r="F538" s="23"/>
      <c r="I538" s="23"/>
      <c r="J538" s="23"/>
      <c r="N538" s="23"/>
      <c r="R538" s="23"/>
      <c r="S538" s="23"/>
      <c r="V538" s="23"/>
      <c r="W538" s="23"/>
      <c r="Z538" s="23"/>
      <c r="AA538" s="23"/>
      <c r="AE538" s="23"/>
      <c r="AF538" s="23"/>
      <c r="AI538" s="23"/>
      <c r="AJ538" s="23"/>
      <c r="AN538" s="23"/>
      <c r="AR538" s="23"/>
      <c r="AS538" s="23"/>
      <c r="AV538" s="23"/>
      <c r="AW538" s="23"/>
      <c r="BA538" s="24"/>
      <c r="BB538" s="23"/>
      <c r="BC538" s="23"/>
      <c r="BD538" s="23"/>
      <c r="BE538" s="23"/>
      <c r="BF538" s="23"/>
      <c r="BG538" s="23"/>
      <c r="BH538" s="23"/>
    </row>
    <row r="539" spans="1:60" s="16" customFormat="1" ht="11.25">
      <c r="A539" s="26"/>
      <c r="E539" s="23"/>
      <c r="F539" s="23"/>
      <c r="I539" s="23"/>
      <c r="J539" s="23"/>
      <c r="N539" s="23"/>
      <c r="R539" s="23"/>
      <c r="S539" s="23"/>
      <c r="V539" s="23"/>
      <c r="W539" s="23"/>
      <c r="Z539" s="23"/>
      <c r="AA539" s="23"/>
      <c r="AE539" s="23"/>
      <c r="AF539" s="23"/>
      <c r="AI539" s="23"/>
      <c r="AJ539" s="23"/>
      <c r="AN539" s="23"/>
      <c r="AR539" s="23"/>
      <c r="AS539" s="23"/>
      <c r="AV539" s="23"/>
      <c r="AW539" s="23"/>
      <c r="BA539" s="24"/>
      <c r="BB539" s="23"/>
      <c r="BC539" s="23"/>
      <c r="BD539" s="23"/>
      <c r="BE539" s="23"/>
      <c r="BF539" s="23"/>
      <c r="BG539" s="23"/>
      <c r="BH539" s="23"/>
    </row>
    <row r="540" spans="1:60" s="16" customFormat="1" ht="11.25">
      <c r="A540" s="26"/>
      <c r="E540" s="23"/>
      <c r="F540" s="23"/>
      <c r="I540" s="23"/>
      <c r="J540" s="23"/>
      <c r="N540" s="23"/>
      <c r="R540" s="23"/>
      <c r="S540" s="23"/>
      <c r="V540" s="23"/>
      <c r="W540" s="23"/>
      <c r="Z540" s="23"/>
      <c r="AA540" s="23"/>
      <c r="AE540" s="23"/>
      <c r="AF540" s="23"/>
      <c r="AI540" s="23"/>
      <c r="AJ540" s="23"/>
      <c r="AN540" s="23"/>
      <c r="AR540" s="23"/>
      <c r="AS540" s="23"/>
      <c r="AV540" s="23"/>
      <c r="AW540" s="23"/>
      <c r="BA540" s="24"/>
      <c r="BB540" s="23"/>
      <c r="BC540" s="23"/>
      <c r="BD540" s="23"/>
      <c r="BE540" s="23"/>
      <c r="BF540" s="23"/>
      <c r="BG540" s="23"/>
      <c r="BH540" s="23"/>
    </row>
    <row r="541" spans="1:60" s="16" customFormat="1" ht="11.25">
      <c r="A541" s="26"/>
      <c r="E541" s="23"/>
      <c r="F541" s="23"/>
      <c r="I541" s="23"/>
      <c r="J541" s="23"/>
      <c r="N541" s="23"/>
      <c r="R541" s="23"/>
      <c r="S541" s="23"/>
      <c r="V541" s="23"/>
      <c r="W541" s="23"/>
      <c r="Z541" s="23"/>
      <c r="AA541" s="23"/>
      <c r="AE541" s="23"/>
      <c r="AF541" s="23"/>
      <c r="AI541" s="23"/>
      <c r="AJ541" s="23"/>
      <c r="AN541" s="23"/>
      <c r="AR541" s="23"/>
      <c r="AS541" s="23"/>
      <c r="AV541" s="23"/>
      <c r="AW541" s="23"/>
      <c r="BA541" s="24"/>
      <c r="BB541" s="23"/>
      <c r="BC541" s="23"/>
      <c r="BD541" s="23"/>
      <c r="BE541" s="23"/>
      <c r="BF541" s="23"/>
      <c r="BG541" s="23"/>
      <c r="BH541" s="23"/>
    </row>
    <row r="542" spans="1:60" s="16" customFormat="1" ht="11.25">
      <c r="A542" s="26"/>
      <c r="E542" s="23"/>
      <c r="F542" s="23"/>
      <c r="I542" s="23"/>
      <c r="J542" s="23"/>
      <c r="N542" s="23"/>
      <c r="R542" s="23"/>
      <c r="S542" s="23"/>
      <c r="V542" s="23"/>
      <c r="W542" s="23"/>
      <c r="Z542" s="23"/>
      <c r="AA542" s="23"/>
      <c r="AE542" s="23"/>
      <c r="AF542" s="23"/>
      <c r="AI542" s="23"/>
      <c r="AJ542" s="23"/>
      <c r="AN542" s="23"/>
      <c r="AR542" s="23"/>
      <c r="AS542" s="23"/>
      <c r="AV542" s="23"/>
      <c r="AW542" s="23"/>
      <c r="BA542" s="24"/>
      <c r="BB542" s="23"/>
      <c r="BC542" s="23"/>
      <c r="BD542" s="23"/>
      <c r="BE542" s="23"/>
      <c r="BF542" s="23"/>
      <c r="BG542" s="23"/>
      <c r="BH542" s="23"/>
    </row>
    <row r="543" spans="1:60" s="16" customFormat="1" ht="11.25">
      <c r="A543" s="26"/>
      <c r="E543" s="23"/>
      <c r="F543" s="23"/>
      <c r="I543" s="23"/>
      <c r="J543" s="23"/>
      <c r="N543" s="23"/>
      <c r="R543" s="23"/>
      <c r="S543" s="23"/>
      <c r="V543" s="23"/>
      <c r="W543" s="23"/>
      <c r="Z543" s="23"/>
      <c r="AA543" s="23"/>
      <c r="AE543" s="23"/>
      <c r="AF543" s="23"/>
      <c r="AI543" s="23"/>
      <c r="AJ543" s="23"/>
      <c r="AN543" s="23"/>
      <c r="AR543" s="23"/>
      <c r="AS543" s="23"/>
      <c r="AV543" s="23"/>
      <c r="AW543" s="23"/>
      <c r="BA543" s="24"/>
      <c r="BB543" s="23"/>
      <c r="BC543" s="23"/>
      <c r="BD543" s="23"/>
      <c r="BE543" s="23"/>
      <c r="BF543" s="23"/>
      <c r="BG543" s="23"/>
      <c r="BH543" s="23"/>
    </row>
    <row r="544" spans="1:60" s="16" customFormat="1" ht="11.25">
      <c r="A544" s="26"/>
      <c r="E544" s="23"/>
      <c r="F544" s="23"/>
      <c r="I544" s="23"/>
      <c r="J544" s="23"/>
      <c r="N544" s="23"/>
      <c r="R544" s="23"/>
      <c r="S544" s="23"/>
      <c r="V544" s="23"/>
      <c r="W544" s="23"/>
      <c r="Z544" s="23"/>
      <c r="AA544" s="23"/>
      <c r="AE544" s="23"/>
      <c r="AF544" s="23"/>
      <c r="AI544" s="23"/>
      <c r="AJ544" s="23"/>
      <c r="AN544" s="23"/>
      <c r="AR544" s="23"/>
      <c r="AS544" s="23"/>
      <c r="AV544" s="23"/>
      <c r="AW544" s="23"/>
      <c r="BA544" s="24"/>
      <c r="BB544" s="23"/>
      <c r="BC544" s="23"/>
      <c r="BD544" s="23"/>
      <c r="BE544" s="23"/>
      <c r="BF544" s="23"/>
      <c r="BG544" s="23"/>
      <c r="BH544" s="23"/>
    </row>
    <row r="545" spans="1:60" s="16" customFormat="1" ht="11.25">
      <c r="A545" s="26"/>
      <c r="E545" s="23"/>
      <c r="F545" s="23"/>
      <c r="I545" s="23"/>
      <c r="J545" s="23"/>
      <c r="N545" s="23"/>
      <c r="R545" s="23"/>
      <c r="S545" s="23"/>
      <c r="V545" s="23"/>
      <c r="W545" s="23"/>
      <c r="Z545" s="23"/>
      <c r="AA545" s="23"/>
      <c r="AE545" s="23"/>
      <c r="AF545" s="23"/>
      <c r="AI545" s="23"/>
      <c r="AJ545" s="23"/>
      <c r="AN545" s="23"/>
      <c r="AR545" s="23"/>
      <c r="AS545" s="23"/>
      <c r="AV545" s="23"/>
      <c r="AW545" s="23"/>
      <c r="BA545" s="24"/>
      <c r="BB545" s="23"/>
      <c r="BC545" s="23"/>
      <c r="BD545" s="23"/>
      <c r="BE545" s="23"/>
      <c r="BF545" s="23"/>
      <c r="BG545" s="23"/>
      <c r="BH545" s="23"/>
    </row>
    <row r="546" spans="1:60" s="16" customFormat="1" ht="11.25">
      <c r="A546" s="26"/>
      <c r="E546" s="23"/>
      <c r="F546" s="23"/>
      <c r="I546" s="23"/>
      <c r="J546" s="23"/>
      <c r="N546" s="23"/>
      <c r="R546" s="23"/>
      <c r="S546" s="23"/>
      <c r="V546" s="23"/>
      <c r="W546" s="23"/>
      <c r="Z546" s="23"/>
      <c r="AA546" s="23"/>
      <c r="AE546" s="23"/>
      <c r="AF546" s="23"/>
      <c r="AI546" s="23"/>
      <c r="AJ546" s="23"/>
      <c r="AN546" s="23"/>
      <c r="AR546" s="23"/>
      <c r="AS546" s="23"/>
      <c r="AV546" s="23"/>
      <c r="AW546" s="23"/>
      <c r="BA546" s="24"/>
      <c r="BB546" s="23"/>
      <c r="BC546" s="23"/>
      <c r="BD546" s="23"/>
      <c r="BE546" s="23"/>
      <c r="BF546" s="23"/>
      <c r="BG546" s="23"/>
      <c r="BH546" s="23"/>
    </row>
    <row r="547" spans="1:60" s="16" customFormat="1" ht="11.25">
      <c r="A547" s="26"/>
      <c r="E547" s="23"/>
      <c r="F547" s="23"/>
      <c r="I547" s="23"/>
      <c r="J547" s="23"/>
      <c r="N547" s="23"/>
      <c r="R547" s="23"/>
      <c r="S547" s="23"/>
      <c r="V547" s="23"/>
      <c r="W547" s="23"/>
      <c r="Z547" s="23"/>
      <c r="AA547" s="23"/>
      <c r="AE547" s="23"/>
      <c r="AF547" s="23"/>
      <c r="AI547" s="23"/>
      <c r="AJ547" s="23"/>
      <c r="AN547" s="23"/>
      <c r="AR547" s="23"/>
      <c r="AS547" s="23"/>
      <c r="AV547" s="23"/>
      <c r="AW547" s="23"/>
      <c r="BA547" s="24"/>
      <c r="BB547" s="23"/>
      <c r="BC547" s="23"/>
      <c r="BD547" s="23"/>
      <c r="BE547" s="23"/>
      <c r="BF547" s="23"/>
      <c r="BG547" s="23"/>
      <c r="BH547" s="23"/>
    </row>
    <row r="548" spans="1:60" s="16" customFormat="1" ht="11.25">
      <c r="A548" s="26"/>
      <c r="E548" s="23"/>
      <c r="F548" s="23"/>
      <c r="I548" s="23"/>
      <c r="J548" s="23"/>
      <c r="N548" s="23"/>
      <c r="R548" s="23"/>
      <c r="S548" s="23"/>
      <c r="V548" s="23"/>
      <c r="W548" s="23"/>
      <c r="Z548" s="23"/>
      <c r="AA548" s="23"/>
      <c r="AE548" s="23"/>
      <c r="AF548" s="23"/>
      <c r="AI548" s="23"/>
      <c r="AJ548" s="23"/>
      <c r="AN548" s="23"/>
      <c r="AR548" s="23"/>
      <c r="AS548" s="23"/>
      <c r="AV548" s="23"/>
      <c r="AW548" s="23"/>
      <c r="BA548" s="24"/>
      <c r="BB548" s="23"/>
      <c r="BC548" s="23"/>
      <c r="BD548" s="23"/>
      <c r="BE548" s="23"/>
      <c r="BF548" s="23"/>
      <c r="BG548" s="23"/>
      <c r="BH548" s="23"/>
    </row>
    <row r="549" spans="1:60" s="16" customFormat="1" ht="11.25">
      <c r="A549" s="26"/>
      <c r="E549" s="23"/>
      <c r="F549" s="23"/>
      <c r="I549" s="23"/>
      <c r="J549" s="23"/>
      <c r="N549" s="23"/>
      <c r="R549" s="23"/>
      <c r="S549" s="23"/>
      <c r="V549" s="23"/>
      <c r="W549" s="23"/>
      <c r="Z549" s="23"/>
      <c r="AA549" s="23"/>
      <c r="AE549" s="23"/>
      <c r="AF549" s="23"/>
      <c r="AI549" s="23"/>
      <c r="AJ549" s="23"/>
      <c r="AN549" s="23"/>
      <c r="AR549" s="23"/>
      <c r="AS549" s="23"/>
      <c r="AV549" s="23"/>
      <c r="AW549" s="23"/>
      <c r="BA549" s="24"/>
      <c r="BB549" s="23"/>
      <c r="BC549" s="23"/>
      <c r="BD549" s="23"/>
      <c r="BE549" s="23"/>
      <c r="BF549" s="23"/>
      <c r="BG549" s="23"/>
      <c r="BH549" s="23"/>
    </row>
    <row r="550" spans="1:60" s="16" customFormat="1" ht="11.25">
      <c r="A550" s="26"/>
      <c r="E550" s="23"/>
      <c r="F550" s="23"/>
      <c r="I550" s="23"/>
      <c r="J550" s="23"/>
      <c r="N550" s="23"/>
      <c r="R550" s="23"/>
      <c r="S550" s="23"/>
      <c r="V550" s="23"/>
      <c r="W550" s="23"/>
      <c r="Z550" s="23"/>
      <c r="AA550" s="23"/>
      <c r="AE550" s="23"/>
      <c r="AF550" s="23"/>
      <c r="AI550" s="23"/>
      <c r="AJ550" s="23"/>
      <c r="AN550" s="23"/>
      <c r="AR550" s="23"/>
      <c r="AS550" s="23"/>
      <c r="AV550" s="23"/>
      <c r="AW550" s="23"/>
      <c r="BA550" s="24"/>
      <c r="BB550" s="23"/>
      <c r="BC550" s="23"/>
      <c r="BD550" s="23"/>
      <c r="BE550" s="23"/>
      <c r="BF550" s="23"/>
      <c r="BG550" s="23"/>
      <c r="BH550" s="23"/>
    </row>
    <row r="551" spans="1:60" s="16" customFormat="1" ht="11.25">
      <c r="A551" s="26"/>
      <c r="E551" s="23"/>
      <c r="F551" s="23"/>
      <c r="I551" s="23"/>
      <c r="J551" s="23"/>
      <c r="N551" s="23"/>
      <c r="R551" s="23"/>
      <c r="S551" s="23"/>
      <c r="V551" s="23"/>
      <c r="W551" s="23"/>
      <c r="Z551" s="23"/>
      <c r="AA551" s="23"/>
      <c r="AE551" s="23"/>
      <c r="AF551" s="23"/>
      <c r="AI551" s="23"/>
      <c r="AJ551" s="23"/>
      <c r="AN551" s="23"/>
      <c r="AR551" s="23"/>
      <c r="AS551" s="23"/>
      <c r="AV551" s="23"/>
      <c r="AW551" s="23"/>
      <c r="BA551" s="24"/>
      <c r="BB551" s="23"/>
      <c r="BC551" s="23"/>
      <c r="BD551" s="23"/>
      <c r="BE551" s="23"/>
      <c r="BF551" s="23"/>
      <c r="BG551" s="23"/>
      <c r="BH551" s="23"/>
    </row>
    <row r="552" spans="1:60" s="16" customFormat="1" ht="11.25">
      <c r="A552" s="26"/>
      <c r="E552" s="23"/>
      <c r="F552" s="23"/>
      <c r="I552" s="23"/>
      <c r="J552" s="23"/>
      <c r="N552" s="23"/>
      <c r="R552" s="23"/>
      <c r="S552" s="23"/>
      <c r="V552" s="23"/>
      <c r="W552" s="23"/>
      <c r="Z552" s="23"/>
      <c r="AA552" s="23"/>
      <c r="AE552" s="23"/>
      <c r="AF552" s="23"/>
      <c r="AI552" s="23"/>
      <c r="AJ552" s="23"/>
      <c r="AN552" s="23"/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</row>
    <row r="553" spans="1:60" s="16" customFormat="1" ht="11.25">
      <c r="A553" s="26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</row>
    <row r="554" spans="1:60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</row>
    <row r="555" spans="1:60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</row>
    <row r="556" spans="1:60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</row>
    <row r="557" spans="1:60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</row>
    <row r="558" spans="1:60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</row>
    <row r="559" spans="1:60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</row>
    <row r="560" spans="1:60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</row>
    <row r="561" spans="1:60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</row>
    <row r="562" spans="1:60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</row>
    <row r="563" spans="1:60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</row>
    <row r="564" spans="1:60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</row>
    <row r="565" spans="1:60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</row>
    <row r="566" spans="1:60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</row>
    <row r="567" spans="1:60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</row>
    <row r="568" spans="1:60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</row>
    <row r="569" spans="1:60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</row>
    <row r="570" spans="1:60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</row>
    <row r="571" spans="1:60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</row>
    <row r="572" spans="1:60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</row>
    <row r="573" spans="1:60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</row>
    <row r="574" spans="1:60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</row>
    <row r="575" spans="1:60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</row>
    <row r="576" spans="1:60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</row>
    <row r="577" spans="1:60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</row>
    <row r="578" spans="1:60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</row>
    <row r="579" spans="1:60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</row>
    <row r="580" spans="1:60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</row>
    <row r="581" spans="1:60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</row>
    <row r="582" spans="1:60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</row>
    <row r="583" spans="1:60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</row>
    <row r="584" spans="1:60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</row>
    <row r="585" spans="1:60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</row>
    <row r="586" spans="1:60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</row>
    <row r="587" spans="1:60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</row>
    <row r="588" spans="1:60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</row>
    <row r="589" spans="1:60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</row>
    <row r="590" spans="1:60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</row>
    <row r="591" spans="1:60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</row>
    <row r="592" spans="1:60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</row>
    <row r="593" spans="1:60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</row>
    <row r="594" spans="1:60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</row>
    <row r="595" spans="1:60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</row>
    <row r="596" spans="1:60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</row>
    <row r="597" spans="1:60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</row>
    <row r="598" spans="1:60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</row>
    <row r="599" spans="1:60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</row>
    <row r="600" spans="1:60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</row>
    <row r="601" spans="1:60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</row>
    <row r="602" spans="1:60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</row>
    <row r="603" spans="1:60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</row>
    <row r="604" spans="1:60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</row>
    <row r="605" spans="1:60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</row>
    <row r="606" spans="1:60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</row>
    <row r="607" spans="1:60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</row>
    <row r="608" spans="1:60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</row>
    <row r="609" spans="1:60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</row>
    <row r="610" spans="1:60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</row>
    <row r="611" spans="1:60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</row>
    <row r="612" spans="1:60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</row>
    <row r="613" spans="1:60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</row>
    <row r="614" spans="1:60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</row>
    <row r="615" spans="1:60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</row>
    <row r="616" spans="1:60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</row>
    <row r="617" spans="1:60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</row>
    <row r="618" spans="1:60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</row>
    <row r="619" spans="1:60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</row>
    <row r="620" spans="1:60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</row>
    <row r="621" spans="1:60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</row>
    <row r="622" spans="1:60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</row>
    <row r="623" spans="1:60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</row>
    <row r="624" spans="1:60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</row>
    <row r="625" spans="1:60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</row>
    <row r="626" spans="1:60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</row>
    <row r="627" spans="1:60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</row>
    <row r="628" spans="1:60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</row>
    <row r="629" spans="1:60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</row>
    <row r="630" spans="1:60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</row>
    <row r="631" spans="1:60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</row>
    <row r="632" spans="1:60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</row>
    <row r="633" spans="1:60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</row>
    <row r="634" spans="1:60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</row>
    <row r="635" spans="1:60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</row>
    <row r="636" spans="1:60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</row>
    <row r="637" spans="1:60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</row>
    <row r="638" spans="1:60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</row>
    <row r="639" spans="1:60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</row>
    <row r="640" spans="1:60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</row>
    <row r="641" spans="1:60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</row>
    <row r="642" spans="1:60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</row>
    <row r="643" spans="1:60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</row>
    <row r="644" spans="1:60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</row>
    <row r="645" spans="1:60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</row>
    <row r="646" spans="1:60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</row>
    <row r="647" spans="1:60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</row>
    <row r="648" spans="1:60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</row>
    <row r="649" spans="1:60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</row>
    <row r="650" spans="1:60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</row>
    <row r="651" spans="1:60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</row>
    <row r="652" spans="1:60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</row>
    <row r="653" spans="1:60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</row>
    <row r="654" spans="1:60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</row>
    <row r="655" spans="1:60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</row>
    <row r="656" spans="1:60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</row>
    <row r="657" spans="1:60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</row>
    <row r="658" spans="1:60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</row>
    <row r="659" spans="1:60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</row>
    <row r="660" spans="1:60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</row>
    <row r="661" spans="1:60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</row>
    <row r="662" spans="1:60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</row>
    <row r="663" spans="1:60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</row>
    <row r="664" spans="1:60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</row>
    <row r="665" spans="1:60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</row>
    <row r="666" spans="1:60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</row>
    <row r="667" spans="1:60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</row>
    <row r="668" spans="1:60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</row>
    <row r="669" spans="1:60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</row>
    <row r="670" spans="1:60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</row>
    <row r="671" spans="1:60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</row>
    <row r="672" spans="1:60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</row>
    <row r="673" spans="1:60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</row>
    <row r="674" spans="1:60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</row>
    <row r="675" spans="1:60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</row>
    <row r="676" spans="1:60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</row>
    <row r="677" spans="1:60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</row>
    <row r="678" spans="1:60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</row>
    <row r="679" spans="1:60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</row>
    <row r="680" spans="1:60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</row>
    <row r="681" spans="1:60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</row>
    <row r="682" spans="1:60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</row>
    <row r="683" spans="1:60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</row>
    <row r="684" spans="1:60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</row>
    <row r="685" spans="1:60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</row>
    <row r="686" spans="1:60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</row>
    <row r="687" spans="1:60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</row>
    <row r="688" spans="1:60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</row>
    <row r="689" spans="1:60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</row>
    <row r="690" spans="1:60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</row>
    <row r="691" spans="1:60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</row>
    <row r="692" spans="1:60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</row>
    <row r="693" spans="1:60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</row>
    <row r="694" spans="1:60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</row>
    <row r="695" spans="1:60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</row>
    <row r="696" spans="1:60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</row>
    <row r="697" spans="1:60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</row>
    <row r="698" spans="1:60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</row>
    <row r="699" spans="1:60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</row>
    <row r="700" spans="1:60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</row>
    <row r="701" spans="1:60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</row>
    <row r="702" spans="1:60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</row>
    <row r="703" spans="1:60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</row>
    <row r="704" spans="1:60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</row>
    <row r="705" spans="1:60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</row>
    <row r="706" spans="1:60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</row>
    <row r="707" spans="1:60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</row>
    <row r="708" spans="1:60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</row>
    <row r="709" spans="1:60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</row>
    <row r="710" spans="1:60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</row>
    <row r="711" spans="1:60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</row>
    <row r="712" spans="1:60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</row>
    <row r="713" spans="1:60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</row>
    <row r="714" spans="1:60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</row>
    <row r="715" spans="1:60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</row>
    <row r="716" spans="1:60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</row>
    <row r="717" spans="1:60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</row>
    <row r="718" spans="1:60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</row>
    <row r="719" spans="1:60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</row>
    <row r="720" spans="1:60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</row>
    <row r="721" spans="1:60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</row>
    <row r="722" spans="1:60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</row>
    <row r="723" spans="1:60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</row>
    <row r="724" spans="1:60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</row>
    <row r="725" spans="1:60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</row>
    <row r="726" spans="1:60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</row>
    <row r="727" spans="1:60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</row>
    <row r="728" spans="1:60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</row>
    <row r="729" spans="1:60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</row>
    <row r="730" spans="1:60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</row>
    <row r="731" spans="1:60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</row>
    <row r="732" spans="1:60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</row>
    <row r="733" spans="1:60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</row>
    <row r="734" spans="1:60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</row>
    <row r="735" spans="1:60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</row>
    <row r="736" spans="1:60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</row>
    <row r="737" spans="1:60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</row>
    <row r="738" spans="1:60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</row>
    <row r="739" spans="1:60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</row>
    <row r="740" spans="1:60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</row>
    <row r="741" spans="1:60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</row>
    <row r="742" spans="1:60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</row>
    <row r="743" spans="1:60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</row>
    <row r="744" spans="1:60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</row>
    <row r="745" spans="1:60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</row>
    <row r="746" spans="1:60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</row>
    <row r="747" spans="1:60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</row>
    <row r="748" spans="1:60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</row>
    <row r="749" spans="1:60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</row>
    <row r="750" spans="1:60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</row>
    <row r="751" spans="1:60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</row>
    <row r="752" spans="1:60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</row>
    <row r="753" spans="1:60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</row>
    <row r="754" spans="1:60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</row>
    <row r="755" spans="1:60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</row>
    <row r="756" spans="1:60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</row>
    <row r="757" spans="1:60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</row>
    <row r="758" spans="1:60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</row>
    <row r="759" spans="1:60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</row>
    <row r="760" spans="1:60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</row>
    <row r="761" spans="1:60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</row>
    <row r="762" spans="1:60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</row>
    <row r="763" spans="1:60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</row>
    <row r="764" spans="1:60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</row>
    <row r="765" spans="1:60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</row>
    <row r="766" spans="1:60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</row>
    <row r="767" spans="1:60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</row>
    <row r="768" spans="1:60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</row>
    <row r="769" spans="1:60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</row>
    <row r="770" spans="1:60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</row>
    <row r="771" spans="1:60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</row>
    <row r="772" spans="1:60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</row>
    <row r="773" spans="1:60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</row>
    <row r="774" spans="1:60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</row>
    <row r="775" spans="1:60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</row>
    <row r="776" spans="1:60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</row>
    <row r="777" spans="1:60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</row>
    <row r="778" spans="1:60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</row>
    <row r="779" spans="1:60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</row>
    <row r="780" spans="1:60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</row>
    <row r="781" spans="1:60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</row>
    <row r="782" spans="1:60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</row>
    <row r="783" spans="1:60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</row>
    <row r="784" spans="1:60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</row>
    <row r="785" spans="1:60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</row>
    <row r="786" spans="1:60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</row>
    <row r="787" spans="1:60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</row>
    <row r="788" spans="1:60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</row>
    <row r="789" spans="1:60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</row>
    <row r="790" spans="1:60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</row>
    <row r="791" spans="1:60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</row>
    <row r="792" spans="1:60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</row>
    <row r="793" spans="1:60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</row>
    <row r="794" spans="1:60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</row>
    <row r="795" spans="1:60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</row>
    <row r="796" spans="1:60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</row>
    <row r="797" spans="1:60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</row>
    <row r="798" spans="1:60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</row>
    <row r="799" spans="1:60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</row>
    <row r="800" spans="1:60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</row>
    <row r="801" spans="1:60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</row>
    <row r="802" spans="1:60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</row>
    <row r="803" spans="1:60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</row>
    <row r="804" spans="1:60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</row>
    <row r="805" spans="1:60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</row>
    <row r="806" spans="1:60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</row>
    <row r="807" spans="1:60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</row>
    <row r="808" spans="1:60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</row>
    <row r="809" spans="1:60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</row>
    <row r="810" spans="1:60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</row>
    <row r="811" spans="1:60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</row>
    <row r="812" spans="1:60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</row>
    <row r="813" spans="1:60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</row>
    <row r="814" spans="1:60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</row>
    <row r="815" spans="1:60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</row>
    <row r="816" spans="1:60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</row>
    <row r="817" spans="1:60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</row>
    <row r="818" spans="1:60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</row>
    <row r="819" spans="1:60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</row>
    <row r="820" spans="1:60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</row>
    <row r="821" spans="1:60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</row>
    <row r="822" spans="1:60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</row>
    <row r="823" spans="1:60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</row>
    <row r="824" spans="1:60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</row>
    <row r="825" spans="1:60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</row>
    <row r="826" spans="1:60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</row>
    <row r="827" spans="1:60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</row>
    <row r="828" spans="1:60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</row>
    <row r="829" spans="1:60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</row>
    <row r="830" spans="1:60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</row>
    <row r="831" spans="1:60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</row>
    <row r="832" spans="1:60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</row>
    <row r="833" spans="1:60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</row>
    <row r="834" spans="1:60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</row>
    <row r="835" spans="1:60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</row>
    <row r="836" spans="1:60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</row>
    <row r="837" spans="1:60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</row>
    <row r="838" spans="1:60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</row>
    <row r="839" spans="1:60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</row>
    <row r="840" spans="1:60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</row>
    <row r="841" spans="1:60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</row>
    <row r="842" spans="1:60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</row>
    <row r="843" spans="1:60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T843" s="13"/>
      <c r="AU843" s="13"/>
      <c r="AV843" s="23"/>
      <c r="AW843" s="23"/>
      <c r="AX843" s="13"/>
      <c r="AZ843" s="13"/>
      <c r="BA843" s="24"/>
      <c r="BB843" s="23"/>
      <c r="BC843" s="23"/>
      <c r="BD843" s="23"/>
      <c r="BE843" s="23"/>
      <c r="BF843" s="23"/>
      <c r="BG843" s="23"/>
      <c r="BH843" s="23"/>
    </row>
    <row r="844" spans="1:60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T844" s="13"/>
      <c r="AU844" s="13"/>
      <c r="AV844" s="23"/>
      <c r="AW844" s="23"/>
      <c r="AX844" s="13"/>
      <c r="AZ844" s="13"/>
      <c r="BA844" s="24"/>
      <c r="BB844" s="23"/>
      <c r="BC844" s="23"/>
      <c r="BD844" s="23"/>
      <c r="BE844" s="23"/>
      <c r="BF844" s="23"/>
      <c r="BG844" s="23"/>
      <c r="BH844" s="23"/>
    </row>
  </sheetData>
  <sheetProtection/>
  <mergeCells count="36">
    <mergeCell ref="BI13:BI17"/>
    <mergeCell ref="AH21:AP21"/>
    <mergeCell ref="AH22:AN22"/>
    <mergeCell ref="AS22:AY22"/>
    <mergeCell ref="BE13:BE17"/>
    <mergeCell ref="BF13:BF17"/>
    <mergeCell ref="BG13:BG17"/>
    <mergeCell ref="BH13:BH17"/>
    <mergeCell ref="A13:A17"/>
    <mergeCell ref="BB13:BB17"/>
    <mergeCell ref="BC13:BC17"/>
    <mergeCell ref="BD13:BD17"/>
    <mergeCell ref="N9:Y9"/>
    <mergeCell ref="AC11:AW11"/>
    <mergeCell ref="BB11:BI11"/>
    <mergeCell ref="BB12:BI12"/>
    <mergeCell ref="BB10:BI10"/>
    <mergeCell ref="AC9:BI9"/>
    <mergeCell ref="AC10:BA10"/>
    <mergeCell ref="N7:T7"/>
    <mergeCell ref="W7:AB7"/>
    <mergeCell ref="AC7:BA7"/>
    <mergeCell ref="W8:AB8"/>
    <mergeCell ref="AC8:BD8"/>
    <mergeCell ref="N8:V8"/>
    <mergeCell ref="A4:P4"/>
    <mergeCell ref="Q4:AY5"/>
    <mergeCell ref="AZ4:BI4"/>
    <mergeCell ref="A5:N5"/>
    <mergeCell ref="AZ5:BI5"/>
    <mergeCell ref="A2:L2"/>
    <mergeCell ref="P2:AZ2"/>
    <mergeCell ref="BB2:BI2"/>
    <mergeCell ref="A3:O3"/>
    <mergeCell ref="P3:AZ3"/>
    <mergeCell ref="BB3:BI3"/>
  </mergeCells>
  <printOptions horizontalCentered="1"/>
  <pageMargins left="0.1968503937007874" right="0.1968503937007874" top="0.27" bottom="0.3937007874015748" header="0" footer="0"/>
  <pageSetup horizontalDpi="600" verticalDpi="600" orientation="portrait" pageOrder="overThenDown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Полухін А.В.</dc:creator>
  <cp:keywords/>
  <dc:description/>
  <cp:lastModifiedBy>COMP</cp:lastModifiedBy>
  <cp:lastPrinted>2012-03-28T09:50:10Z</cp:lastPrinted>
  <dcterms:created xsi:type="dcterms:W3CDTF">1999-10-15T08:56:30Z</dcterms:created>
  <dcterms:modified xsi:type="dcterms:W3CDTF">2012-03-28T09:52:37Z</dcterms:modified>
  <cp:category/>
  <cp:version/>
  <cp:contentType/>
  <cp:contentStatus/>
</cp:coreProperties>
</file>